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车辆信息表" sheetId="1" r:id="rId1"/>
  </sheets>
  <definedNames>
    <definedName name="_xlnm._FilterDatabase" localSheetId="0" hidden="1">车辆信息表!$A$3:$K$27</definedName>
    <definedName name="_xlnm.Print_Titles" localSheetId="0">车辆信息表!$3:$3</definedName>
  </definedNames>
  <calcPr calcId="144525" calcCompleted="0" calcOnSave="0" concurrentCalc="0"/>
</workbook>
</file>

<file path=xl/sharedStrings.xml><?xml version="1.0" encoding="utf-8"?>
<sst xmlns="http://schemas.openxmlformats.org/spreadsheetml/2006/main" count="222" uniqueCount="144">
  <si>
    <t>附件</t>
  </si>
  <si>
    <t>2018-2021年度新能源汽车推广应用补助资金地方公示车辆信息表</t>
  </si>
  <si>
    <t>年度</t>
  </si>
  <si>
    <t>序号</t>
  </si>
  <si>
    <t>车辆生产企业</t>
  </si>
  <si>
    <t>车辆型号</t>
  </si>
  <si>
    <t>企业申报新能源汽车（辆）</t>
  </si>
  <si>
    <t>企业申请补助资金（万元）</t>
  </si>
  <si>
    <t>地方审核情况</t>
  </si>
  <si>
    <t>地方实地核查情况</t>
  </si>
  <si>
    <t>地方拟申报新能源汽车（辆）</t>
  </si>
  <si>
    <t>地方拟申请补助资金
（万元）</t>
  </si>
  <si>
    <t>备注</t>
  </si>
  <si>
    <t>总计</t>
  </si>
  <si>
    <t>2021年</t>
  </si>
  <si>
    <t>合计</t>
  </si>
  <si>
    <t>广西申龙汽车制造有限公司</t>
  </si>
  <si>
    <t>小计</t>
  </si>
  <si>
    <t>HQK6109UBEVU5</t>
  </si>
  <si>
    <t>HQK6118UBEVU2</t>
  </si>
  <si>
    <t>HQK6109UBEVL3</t>
  </si>
  <si>
    <t>HQK6129UBEVZ1</t>
  </si>
  <si>
    <t>HQK6859UGBEVL7</t>
  </si>
  <si>
    <t>HQK6859UBEVL6</t>
  </si>
  <si>
    <t>HQK6859UBEVZ5</t>
  </si>
  <si>
    <t>HQK6109UNHEVL2</t>
  </si>
  <si>
    <t>HQK6109BEVB25</t>
  </si>
  <si>
    <t>上汽通用五菱汽车股份有限公司</t>
  </si>
  <si>
    <t>LZW5024XXYEVHCAC</t>
  </si>
  <si>
    <t>LZW5024XXYEVHEAC</t>
  </si>
  <si>
    <t>LZW5024XXYEVHEAT</t>
  </si>
  <si>
    <t>LZW5024XXYEVHEAU</t>
  </si>
  <si>
    <t>LZW6450EVHEAU</t>
  </si>
  <si>
    <t>LZW7001EVA2HAN</t>
  </si>
  <si>
    <t>LZW7001EVAHAN</t>
  </si>
  <si>
    <t>LZW7001EVCHAN</t>
  </si>
  <si>
    <t>LZW7002EVBHAN</t>
  </si>
  <si>
    <t>LZW7002EVBHANA</t>
  </si>
  <si>
    <t>LZW7002EVCCAN</t>
  </si>
  <si>
    <t>LZW7002EVCHAN</t>
  </si>
  <si>
    <t>LZW7002EVCHANA</t>
  </si>
  <si>
    <t>LZW7002EVUHAN</t>
  </si>
  <si>
    <t>LZW7003EVGEAB</t>
  </si>
  <si>
    <t xml:space="preserve">  </t>
  </si>
  <si>
    <t>LZW7003EVGKAB</t>
  </si>
  <si>
    <t>LZW7003EVGMAJ</t>
  </si>
  <si>
    <t>LZW7003EVGNAJ</t>
  </si>
  <si>
    <t>东风柳州汽车有限公司</t>
  </si>
  <si>
    <t>LZ5031XXYMLAEV</t>
  </si>
  <si>
    <t>LZ6511MLANEV</t>
  </si>
  <si>
    <t>LZ6512MLANEV</t>
  </si>
  <si>
    <t>LZ6513MLAEV</t>
  </si>
  <si>
    <t>LZ6513MLANEV</t>
  </si>
  <si>
    <t>LZ6514MLAEV</t>
  </si>
  <si>
    <t>LZ6515MLAEV</t>
  </si>
  <si>
    <t>LZ6516MLAEV</t>
  </si>
  <si>
    <t>LZ6517MLAEV</t>
  </si>
  <si>
    <t>LZ7003SLAEV</t>
  </si>
  <si>
    <t>LZ7004SLAEV</t>
  </si>
  <si>
    <t>LZ7005SLAEV</t>
  </si>
  <si>
    <t>LZ7007SLAEV</t>
  </si>
  <si>
    <t>LZ7008SLAEV</t>
  </si>
  <si>
    <t>LZ7009SLAEV</t>
  </si>
  <si>
    <t>广西汽车集团有限公司</t>
  </si>
  <si>
    <t>GXA1031BEV</t>
  </si>
  <si>
    <t>GXA1032BEV</t>
  </si>
  <si>
    <t>GXA1036BEV</t>
  </si>
  <si>
    <t>GXA1039BEV</t>
  </si>
  <si>
    <t>GXA5030XLCBEV</t>
  </si>
  <si>
    <t>GXA5030XXYBEV6</t>
  </si>
  <si>
    <t>GXA5030XXYBEV7</t>
  </si>
  <si>
    <t>GXA5030XXYBEV8</t>
  </si>
  <si>
    <t>GXA5030XXYBEV9</t>
  </si>
  <si>
    <t>GXA5031XXYBEV7</t>
  </si>
  <si>
    <t>GXA5031XXYBEV8</t>
  </si>
  <si>
    <t>GXA5032CCYEV</t>
  </si>
  <si>
    <t>GXA5032XXYBEV</t>
  </si>
  <si>
    <t>GXA5032XXYBEV7</t>
  </si>
  <si>
    <t>GXA5032XXYEV</t>
  </si>
  <si>
    <t>GXA5033XXYBEV</t>
  </si>
  <si>
    <t>GXA5033XXYBEV7</t>
  </si>
  <si>
    <t>GXA5034CCYEV</t>
  </si>
  <si>
    <t>GXA5034XXYBEV</t>
  </si>
  <si>
    <t>GXA5034XXYDEV</t>
  </si>
  <si>
    <t>GXA5034XXYEV</t>
  </si>
  <si>
    <t>GXA5035XXYBEV</t>
  </si>
  <si>
    <t>GXA5035XXYEV</t>
  </si>
  <si>
    <t>GXA5036XXYBEV</t>
  </si>
  <si>
    <t>GXA5037XXYBEV</t>
  </si>
  <si>
    <t>GXA5038XXYBEV</t>
  </si>
  <si>
    <t>GXA5039CCYEV</t>
  </si>
  <si>
    <t>GXA5039XLCEV</t>
  </si>
  <si>
    <t>GXA5039XXYBEV</t>
  </si>
  <si>
    <t>GXA5039XXYDEV</t>
  </si>
  <si>
    <t>GXA5039XXYEV</t>
  </si>
  <si>
    <t>比亚迪汽车工业有限公司桂林分公司</t>
  </si>
  <si>
    <t>BYD5030XXYEV1</t>
  </si>
  <si>
    <t>BYD6100B3EV2</t>
  </si>
  <si>
    <t>2020年</t>
  </si>
  <si>
    <t>HQK6803USBEVL1</t>
  </si>
  <si>
    <t>HQK6859BEVB15</t>
  </si>
  <si>
    <t>HQK6859USBEVU1</t>
  </si>
  <si>
    <t>HQK6859USBEVU11</t>
  </si>
  <si>
    <t>HQK6859USBEVZ11</t>
  </si>
  <si>
    <t>LZW5024XXYEVHEAB</t>
  </si>
  <si>
    <t>LZW6450EVHEAC</t>
  </si>
  <si>
    <t>LZ7000SLAEV</t>
  </si>
  <si>
    <t>GXA5030XXYBEV</t>
  </si>
  <si>
    <t>GXA5031XXYBEV</t>
  </si>
  <si>
    <t>2019年</t>
  </si>
  <si>
    <t>HQK6109CHEVNG3</t>
  </si>
  <si>
    <t>HQK6109USBEVZ3</t>
  </si>
  <si>
    <t>HQK6118USBEVU1</t>
  </si>
  <si>
    <t>LZW7001EVABE</t>
  </si>
  <si>
    <t>LZW7001EVABP</t>
  </si>
  <si>
    <t>LZW7001EVAEP</t>
  </si>
  <si>
    <t>LZW7002EVBBG</t>
  </si>
  <si>
    <t>LZW7002EVBBP</t>
  </si>
  <si>
    <t>LZW7002EVBCP</t>
  </si>
  <si>
    <t>LZW7002EVBEP</t>
  </si>
  <si>
    <t>LZW7002EVBHH</t>
  </si>
  <si>
    <t>EQ7000LS1F1BEV</t>
  </si>
  <si>
    <t>LZ6463MLAEV</t>
  </si>
  <si>
    <t>LZ6510MLANEV</t>
  </si>
  <si>
    <t>LZ6511MLAEV</t>
  </si>
  <si>
    <t>LZ6512MLAEV</t>
  </si>
  <si>
    <t>LZ7001SLAEV</t>
  </si>
  <si>
    <t>2018年</t>
  </si>
  <si>
    <t>HQK6819BEVB24</t>
  </si>
  <si>
    <t>HQK6120BEVB1</t>
  </si>
  <si>
    <t>HQK5042BEVXXY1</t>
  </si>
  <si>
    <t>HQK5042BEVXXY</t>
  </si>
  <si>
    <t>HQK6819BEVB4</t>
  </si>
  <si>
    <t>HQK6109BEVB11</t>
  </si>
  <si>
    <t>HQK6109BEVB19</t>
  </si>
  <si>
    <t>HQK6109BEVB10</t>
  </si>
  <si>
    <t>HQK6109BEVB15</t>
  </si>
  <si>
    <t>HQK6109BEVB23</t>
  </si>
  <si>
    <t>HQK6859BEVB4</t>
  </si>
  <si>
    <t>LZW7000EVA</t>
  </si>
  <si>
    <t>LZW7001EVA</t>
  </si>
  <si>
    <t>EQ6510LM5F1BEV</t>
  </si>
  <si>
    <t>LZ6462MLAEV</t>
  </si>
  <si>
    <t>LZ6510MLAEV</t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</si>
</sst>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9"/>
      <name val="微软雅黑"/>
      <charset val="134"/>
    </font>
    <font>
      <b/>
      <sz val="12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0"/>
      <name val="Arial"/>
      <charset val="134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11" fillId="1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3" fillId="24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7" fillId="30" borderId="6" applyNumberFormat="false" applyAlignment="false" applyProtection="false">
      <alignment vertical="center"/>
    </xf>
    <xf numFmtId="0" fontId="28" fillId="24" borderId="8" applyNumberFormat="false" applyAlignment="false" applyProtection="false">
      <alignment vertical="center"/>
    </xf>
    <xf numFmtId="0" fontId="29" fillId="31" borderId="9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0" borderId="0"/>
    <xf numFmtId="0" fontId="10" fillId="23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6" fillId="0" borderId="0"/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45">
    <xf numFmtId="0" fontId="0" fillId="0" borderId="0" xfId="0"/>
    <xf numFmtId="0" fontId="1" fillId="0" borderId="0" xfId="0" applyFont="true" applyFill="true"/>
    <xf numFmtId="0" fontId="0" fillId="0" borderId="0" xfId="0" applyFill="true"/>
    <xf numFmtId="0" fontId="0" fillId="0" borderId="0" xfId="0" applyFill="true" applyAlignment="true">
      <alignment horizontal="left" vertical="center"/>
    </xf>
    <xf numFmtId="0" fontId="0" fillId="0" borderId="0" xfId="0" applyNumberFormat="true" applyFill="true" applyAlignment="true">
      <alignment horizontal="center"/>
    </xf>
    <xf numFmtId="176" fontId="0" fillId="0" borderId="0" xfId="0" applyNumberFormat="true" applyFill="true" applyAlignment="true">
      <alignment horizontal="center"/>
    </xf>
    <xf numFmtId="176" fontId="0" fillId="0" borderId="0" xfId="0" applyNumberFormat="true" applyFill="true"/>
    <xf numFmtId="0" fontId="0" fillId="0" borderId="0" xfId="0" applyFill="true" applyAlignment="true">
      <alignment horizontal="left" wrapText="true"/>
    </xf>
    <xf numFmtId="0" fontId="2" fillId="0" borderId="1" xfId="0" applyFont="true" applyFill="true" applyBorder="true"/>
    <xf numFmtId="0" fontId="0" fillId="0" borderId="1" xfId="0" applyFill="true" applyBorder="true"/>
    <xf numFmtId="0" fontId="0" fillId="0" borderId="1" xfId="0" applyFill="true" applyBorder="true" applyAlignment="true">
      <alignment horizontal="left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/>
    </xf>
    <xf numFmtId="0" fontId="4" fillId="0" borderId="1" xfId="35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justify" vertical="center" wrapText="true"/>
    </xf>
    <xf numFmtId="0" fontId="6" fillId="0" borderId="1" xfId="0" applyFont="true" applyFill="true" applyBorder="true" applyAlignment="true">
      <alignment horizontal="justify" vertical="center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left"/>
    </xf>
    <xf numFmtId="0" fontId="5" fillId="0" borderId="1" xfId="0" applyFont="true" applyFill="true" applyBorder="true" applyAlignment="true">
      <alignment horizontal="center"/>
    </xf>
    <xf numFmtId="0" fontId="7" fillId="0" borderId="1" xfId="0" applyFont="true" applyFill="true" applyBorder="true" applyAlignment="true">
      <alignment horizontal="left" vertical="center"/>
    </xf>
    <xf numFmtId="0" fontId="0" fillId="0" borderId="1" xfId="0" applyNumberFormat="true" applyFill="true" applyBorder="true" applyAlignment="true">
      <alignment horizontal="center"/>
    </xf>
    <xf numFmtId="176" fontId="0" fillId="0" borderId="1" xfId="0" applyNumberFormat="true" applyFill="true" applyBorder="true" applyAlignment="true">
      <alignment horizont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4" fillId="0" borderId="1" xfId="35" applyNumberFormat="true" applyFont="true" applyFill="true" applyBorder="true" applyAlignment="true">
      <alignment horizontal="center" vertical="center" wrapText="true"/>
    </xf>
    <xf numFmtId="176" fontId="4" fillId="0" borderId="1" xfId="35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/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12" applyNumberFormat="true" applyFont="true" applyFill="true" applyBorder="true" applyAlignment="true">
      <alignment horizontal="center" vertical="center" wrapText="true"/>
    </xf>
    <xf numFmtId="0" fontId="5" fillId="0" borderId="1" xfId="12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176" fontId="0" fillId="0" borderId="1" xfId="0" applyNumberFormat="true" applyFill="true" applyBorder="true"/>
    <xf numFmtId="0" fontId="0" fillId="0" borderId="1" xfId="0" applyFill="true" applyBorder="true" applyAlignment="true">
      <alignment horizontal="left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justify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91"/>
  <sheetViews>
    <sheetView tabSelected="1" zoomScale="80" zoomScaleNormal="80" workbookViewId="0">
      <pane xSplit="4" ySplit="4" topLeftCell="E5" activePane="bottomRight" state="frozen"/>
      <selection/>
      <selection pane="topRight"/>
      <selection pane="bottomLeft"/>
      <selection pane="bottomRight" activeCell="C51" sqref="C51:C82"/>
    </sheetView>
  </sheetViews>
  <sheetFormatPr defaultColWidth="11" defaultRowHeight="15"/>
  <cols>
    <col min="1" max="2" width="10.775" style="2" customWidth="true"/>
    <col min="3" max="3" width="30" style="2" customWidth="true"/>
    <col min="4" max="4" width="20.6666666666667" style="3" customWidth="true"/>
    <col min="5" max="5" width="11.775" style="4" customWidth="true"/>
    <col min="6" max="6" width="14.6666666666667" style="5" customWidth="true"/>
    <col min="7" max="7" width="14.225" style="2" customWidth="true"/>
    <col min="8" max="9" width="14.3333333333333" style="2" customWidth="true"/>
    <col min="10" max="10" width="13" style="6" customWidth="true"/>
    <col min="11" max="11" width="18" style="7" customWidth="true"/>
    <col min="12" max="12" width="11" style="2"/>
    <col min="13" max="13" width="11" style="2" customWidth="true"/>
    <col min="14" max="14" width="11.775" style="2"/>
    <col min="15" max="16384" width="11" style="2"/>
  </cols>
  <sheetData>
    <row r="1" ht="21.75" spans="1:11">
      <c r="A1" s="8" t="s">
        <v>0</v>
      </c>
      <c r="B1" s="9"/>
      <c r="C1" s="9"/>
      <c r="D1" s="10"/>
      <c r="E1" s="25"/>
      <c r="F1" s="26"/>
      <c r="G1" s="9"/>
      <c r="H1" s="9"/>
      <c r="I1" s="9"/>
      <c r="J1" s="40"/>
      <c r="K1" s="41"/>
    </row>
    <row r="2" ht="28.95" customHeight="true" spans="1:11">
      <c r="A2" s="11" t="s">
        <v>1</v>
      </c>
      <c r="B2" s="11"/>
      <c r="C2" s="11"/>
      <c r="D2" s="12"/>
      <c r="E2" s="11"/>
      <c r="F2" s="27"/>
      <c r="G2" s="11"/>
      <c r="H2" s="11"/>
      <c r="I2" s="11"/>
      <c r="J2" s="27"/>
      <c r="K2" s="11"/>
    </row>
    <row r="3" ht="52.2" customHeight="true" spans="1:11">
      <c r="A3" s="13" t="s">
        <v>2</v>
      </c>
      <c r="B3" s="13" t="s">
        <v>3</v>
      </c>
      <c r="C3" s="13" t="s">
        <v>4</v>
      </c>
      <c r="D3" s="13" t="s">
        <v>5</v>
      </c>
      <c r="E3" s="28" t="s">
        <v>6</v>
      </c>
      <c r="F3" s="29" t="s">
        <v>7</v>
      </c>
      <c r="G3" s="13" t="s">
        <v>8</v>
      </c>
      <c r="H3" s="13" t="s">
        <v>9</v>
      </c>
      <c r="I3" s="13" t="s">
        <v>10</v>
      </c>
      <c r="J3" s="29" t="s">
        <v>11</v>
      </c>
      <c r="K3" s="42" t="s">
        <v>12</v>
      </c>
    </row>
    <row r="4" spans="1:11">
      <c r="A4" s="14" t="s">
        <v>13</v>
      </c>
      <c r="B4" s="14"/>
      <c r="C4" s="14"/>
      <c r="D4" s="15"/>
      <c r="E4" s="30">
        <f>E5+E86+E134+E163</f>
        <v>42568</v>
      </c>
      <c r="F4" s="30">
        <f>F5+F86+F134+F163</f>
        <v>80115.4600680001</v>
      </c>
      <c r="G4" s="30"/>
      <c r="H4" s="30"/>
      <c r="I4" s="30">
        <f>I5+I86+I134+I163</f>
        <v>42568</v>
      </c>
      <c r="J4" s="30">
        <f>J5+J86+J134+J163</f>
        <v>80115.4600680001</v>
      </c>
      <c r="K4" s="16"/>
    </row>
    <row r="5" s="1" customFormat="true" spans="1:11">
      <c r="A5" s="14" t="s">
        <v>14</v>
      </c>
      <c r="B5" s="14" t="s">
        <v>15</v>
      </c>
      <c r="C5" s="14"/>
      <c r="D5" s="15"/>
      <c r="E5" s="30">
        <f>E16+E35+E51+E83+E6</f>
        <v>26229</v>
      </c>
      <c r="F5" s="30">
        <f>F16+F35+F51+F83+F6</f>
        <v>27245.5648680001</v>
      </c>
      <c r="G5" s="30"/>
      <c r="H5" s="30"/>
      <c r="I5" s="30">
        <f>I16+I35+I51+I83+I6</f>
        <v>26229</v>
      </c>
      <c r="J5" s="30">
        <f>J16+J35+J51+J83+J6</f>
        <v>27245.5648680001</v>
      </c>
      <c r="K5" s="14"/>
    </row>
    <row r="6" s="1" customFormat="true" spans="1:11">
      <c r="A6" s="14"/>
      <c r="B6" s="14">
        <v>1</v>
      </c>
      <c r="C6" s="16" t="s">
        <v>16</v>
      </c>
      <c r="D6" s="14" t="s">
        <v>17</v>
      </c>
      <c r="E6" s="30">
        <f>SUM(E7:E15)</f>
        <v>312</v>
      </c>
      <c r="F6" s="30">
        <f>SUM(F7:F15)</f>
        <v>1886.246</v>
      </c>
      <c r="G6" s="30"/>
      <c r="H6" s="30"/>
      <c r="I6" s="30">
        <f>SUM(I7:I15)</f>
        <v>312</v>
      </c>
      <c r="J6" s="30">
        <f>SUM(J7:J15)</f>
        <v>1886.246</v>
      </c>
      <c r="K6" s="14"/>
    </row>
    <row r="7" s="1" customFormat="true" spans="1:11">
      <c r="A7" s="14"/>
      <c r="B7" s="14"/>
      <c r="C7" s="16"/>
      <c r="D7" s="17" t="s">
        <v>18</v>
      </c>
      <c r="E7" s="31">
        <v>35</v>
      </c>
      <c r="F7" s="32">
        <v>283.5</v>
      </c>
      <c r="G7" s="16"/>
      <c r="H7" s="16"/>
      <c r="I7" s="32">
        <v>35</v>
      </c>
      <c r="J7" s="32">
        <v>283.5</v>
      </c>
      <c r="K7" s="14"/>
    </row>
    <row r="8" s="1" customFormat="true" spans="1:11">
      <c r="A8" s="14"/>
      <c r="B8" s="14"/>
      <c r="C8" s="16"/>
      <c r="D8" s="18" t="s">
        <v>19</v>
      </c>
      <c r="E8" s="31">
        <v>10</v>
      </c>
      <c r="F8" s="33">
        <v>81</v>
      </c>
      <c r="G8" s="34"/>
      <c r="H8" s="16"/>
      <c r="I8" s="36">
        <v>10</v>
      </c>
      <c r="J8" s="33">
        <v>81</v>
      </c>
      <c r="K8" s="14"/>
    </row>
    <row r="9" s="1" customFormat="true" spans="1:11">
      <c r="A9" s="14"/>
      <c r="B9" s="14"/>
      <c r="C9" s="16"/>
      <c r="D9" s="18" t="s">
        <v>20</v>
      </c>
      <c r="E9" s="31">
        <v>45</v>
      </c>
      <c r="F9" s="33">
        <v>364.5</v>
      </c>
      <c r="G9" s="34"/>
      <c r="H9" s="16"/>
      <c r="I9" s="36">
        <v>45</v>
      </c>
      <c r="J9" s="33">
        <v>364.5</v>
      </c>
      <c r="K9" s="14"/>
    </row>
    <row r="10" s="1" customFormat="true" spans="1:11">
      <c r="A10" s="14"/>
      <c r="B10" s="14"/>
      <c r="C10" s="16"/>
      <c r="D10" s="18" t="s">
        <v>21</v>
      </c>
      <c r="E10" s="31">
        <v>30</v>
      </c>
      <c r="F10" s="33">
        <v>218.7</v>
      </c>
      <c r="G10" s="34"/>
      <c r="H10" s="16"/>
      <c r="I10" s="36">
        <v>30</v>
      </c>
      <c r="J10" s="33">
        <v>218.7</v>
      </c>
      <c r="K10" s="14"/>
    </row>
    <row r="11" s="1" customFormat="true" spans="1:11">
      <c r="A11" s="14"/>
      <c r="B11" s="14"/>
      <c r="C11" s="16"/>
      <c r="D11" s="18" t="s">
        <v>22</v>
      </c>
      <c r="E11" s="31">
        <v>97</v>
      </c>
      <c r="F11" s="33">
        <v>480.15</v>
      </c>
      <c r="G11" s="34"/>
      <c r="H11" s="16"/>
      <c r="I11" s="36">
        <v>97</v>
      </c>
      <c r="J11" s="33">
        <v>480.15</v>
      </c>
      <c r="K11" s="14"/>
    </row>
    <row r="12" s="1" customFormat="true" spans="1:11">
      <c r="A12" s="14"/>
      <c r="B12" s="14"/>
      <c r="C12" s="16"/>
      <c r="D12" s="18" t="s">
        <v>23</v>
      </c>
      <c r="E12" s="31">
        <v>8</v>
      </c>
      <c r="F12" s="33">
        <v>39.6</v>
      </c>
      <c r="G12" s="34"/>
      <c r="H12" s="16"/>
      <c r="I12" s="36">
        <v>8</v>
      </c>
      <c r="J12" s="33">
        <v>39.6</v>
      </c>
      <c r="K12" s="14"/>
    </row>
    <row r="13" s="1" customFormat="true" spans="1:11">
      <c r="A13" s="14"/>
      <c r="B13" s="14"/>
      <c r="C13" s="16"/>
      <c r="D13" s="18" t="s">
        <v>24</v>
      </c>
      <c r="E13" s="31">
        <v>29</v>
      </c>
      <c r="F13" s="33">
        <v>143.55</v>
      </c>
      <c r="G13" s="34"/>
      <c r="H13" s="16"/>
      <c r="I13" s="36">
        <v>29</v>
      </c>
      <c r="J13" s="33">
        <v>143.55</v>
      </c>
      <c r="K13" s="14"/>
    </row>
    <row r="14" s="1" customFormat="true" spans="1:11">
      <c r="A14" s="14"/>
      <c r="B14" s="14"/>
      <c r="C14" s="16"/>
      <c r="D14" s="18" t="s">
        <v>25</v>
      </c>
      <c r="E14" s="31">
        <v>23</v>
      </c>
      <c r="F14" s="33">
        <v>37.421</v>
      </c>
      <c r="G14" s="34"/>
      <c r="H14" s="16"/>
      <c r="I14" s="33">
        <v>23</v>
      </c>
      <c r="J14" s="33">
        <v>37.421</v>
      </c>
      <c r="K14" s="14"/>
    </row>
    <row r="15" s="1" customFormat="true" spans="1:11">
      <c r="A15" s="14"/>
      <c r="B15" s="14"/>
      <c r="C15" s="16"/>
      <c r="D15" s="18" t="s">
        <v>26</v>
      </c>
      <c r="E15" s="31">
        <v>35</v>
      </c>
      <c r="F15" s="33">
        <v>237.825</v>
      </c>
      <c r="G15" s="34"/>
      <c r="H15" s="16"/>
      <c r="I15" s="33">
        <v>35</v>
      </c>
      <c r="J15" s="33">
        <v>237.825</v>
      </c>
      <c r="K15" s="14"/>
    </row>
    <row r="16" s="1" customFormat="true" spans="1:11">
      <c r="A16" s="14"/>
      <c r="B16" s="14">
        <v>2</v>
      </c>
      <c r="C16" s="16" t="s">
        <v>27</v>
      </c>
      <c r="D16" s="14" t="s">
        <v>17</v>
      </c>
      <c r="E16" s="30">
        <f>SUM(E17:E34)</f>
        <v>19290</v>
      </c>
      <c r="F16" s="30">
        <f>SUM(F17:F34)</f>
        <v>15875.5895000001</v>
      </c>
      <c r="G16" s="30"/>
      <c r="H16" s="30"/>
      <c r="I16" s="30">
        <f>SUM(I17:I34)</f>
        <v>19290</v>
      </c>
      <c r="J16" s="30">
        <f>SUM(J17:J34)</f>
        <v>15875.5895000001</v>
      </c>
      <c r="K16" s="14"/>
    </row>
    <row r="17" spans="1:11">
      <c r="A17" s="14"/>
      <c r="B17" s="14"/>
      <c r="C17" s="16"/>
      <c r="D17" s="19" t="s">
        <v>28</v>
      </c>
      <c r="E17" s="32">
        <v>4</v>
      </c>
      <c r="F17" s="35">
        <v>4.2232</v>
      </c>
      <c r="G17" s="16"/>
      <c r="H17" s="16"/>
      <c r="I17" s="32">
        <v>4</v>
      </c>
      <c r="J17" s="35">
        <v>4.2232</v>
      </c>
      <c r="K17" s="16"/>
    </row>
    <row r="18" spans="1:11">
      <c r="A18" s="14"/>
      <c r="B18" s="14"/>
      <c r="C18" s="16"/>
      <c r="D18" s="20" t="s">
        <v>29</v>
      </c>
      <c r="E18" s="36">
        <v>2</v>
      </c>
      <c r="F18" s="36">
        <v>2.0966</v>
      </c>
      <c r="G18" s="16"/>
      <c r="H18" s="16"/>
      <c r="I18" s="36">
        <v>2</v>
      </c>
      <c r="J18" s="36">
        <v>2.0966</v>
      </c>
      <c r="K18" s="19"/>
    </row>
    <row r="19" spans="1:11">
      <c r="A19" s="14"/>
      <c r="B19" s="14"/>
      <c r="C19" s="16"/>
      <c r="D19" s="20" t="s">
        <v>30</v>
      </c>
      <c r="E19" s="36">
        <v>2</v>
      </c>
      <c r="F19" s="36">
        <v>1.7488</v>
      </c>
      <c r="G19" s="16"/>
      <c r="H19" s="16"/>
      <c r="I19" s="36">
        <v>2</v>
      </c>
      <c r="J19" s="36">
        <v>1.7488</v>
      </c>
      <c r="K19" s="19"/>
    </row>
    <row r="20" spans="1:11">
      <c r="A20" s="14"/>
      <c r="B20" s="14"/>
      <c r="C20" s="16"/>
      <c r="D20" s="20" t="s">
        <v>31</v>
      </c>
      <c r="E20" s="36">
        <v>284</v>
      </c>
      <c r="F20" s="36">
        <v>297.007200000001</v>
      </c>
      <c r="G20" s="16"/>
      <c r="H20" s="16"/>
      <c r="I20" s="36">
        <v>284</v>
      </c>
      <c r="J20" s="36">
        <v>297.007200000001</v>
      </c>
      <c r="K20" s="19"/>
    </row>
    <row r="21" spans="1:11">
      <c r="A21" s="14"/>
      <c r="B21" s="14"/>
      <c r="C21" s="16"/>
      <c r="D21" s="20" t="s">
        <v>32</v>
      </c>
      <c r="E21" s="36">
        <v>35</v>
      </c>
      <c r="F21" s="36">
        <v>29.12</v>
      </c>
      <c r="G21" s="16"/>
      <c r="H21" s="16"/>
      <c r="I21" s="36">
        <v>35</v>
      </c>
      <c r="J21" s="36">
        <v>29.12</v>
      </c>
      <c r="K21" s="19"/>
    </row>
    <row r="22" spans="1:11">
      <c r="A22" s="14"/>
      <c r="B22" s="14"/>
      <c r="C22" s="16"/>
      <c r="D22" s="20" t="s">
        <v>33</v>
      </c>
      <c r="E22" s="36">
        <v>1167</v>
      </c>
      <c r="F22" s="36">
        <v>940.584800000026</v>
      </c>
      <c r="G22" s="16"/>
      <c r="H22" s="16"/>
      <c r="I22" s="36">
        <v>1167</v>
      </c>
      <c r="J22" s="36">
        <v>940.584800000026</v>
      </c>
      <c r="K22" s="19"/>
    </row>
    <row r="23" spans="1:11">
      <c r="A23" s="14"/>
      <c r="B23" s="14"/>
      <c r="C23" s="16"/>
      <c r="D23" s="20" t="s">
        <v>34</v>
      </c>
      <c r="E23" s="36">
        <v>2265</v>
      </c>
      <c r="F23" s="36">
        <v>1826.01199999997</v>
      </c>
      <c r="G23" s="16"/>
      <c r="H23" s="16"/>
      <c r="I23" s="36">
        <v>2265</v>
      </c>
      <c r="J23" s="36">
        <v>1826.01199999997</v>
      </c>
      <c r="K23" s="19"/>
    </row>
    <row r="24" spans="1:11">
      <c r="A24" s="14"/>
      <c r="B24" s="14"/>
      <c r="C24" s="16"/>
      <c r="D24" s="20" t="s">
        <v>35</v>
      </c>
      <c r="E24" s="36">
        <v>2320</v>
      </c>
      <c r="F24" s="36">
        <v>1870.12199999997</v>
      </c>
      <c r="G24" s="16"/>
      <c r="H24" s="16"/>
      <c r="I24" s="36">
        <v>2320</v>
      </c>
      <c r="J24" s="36">
        <v>1870.12199999997</v>
      </c>
      <c r="K24" s="19"/>
    </row>
    <row r="25" spans="1:11">
      <c r="A25" s="14"/>
      <c r="B25" s="14"/>
      <c r="C25" s="16"/>
      <c r="D25" s="20" t="s">
        <v>36</v>
      </c>
      <c r="E25" s="36">
        <v>5767</v>
      </c>
      <c r="F25" s="36">
        <v>4650.02480000007</v>
      </c>
      <c r="G25" s="16"/>
      <c r="H25" s="16"/>
      <c r="I25" s="36">
        <v>5767</v>
      </c>
      <c r="J25" s="36">
        <v>4650.02480000007</v>
      </c>
      <c r="K25" s="19"/>
    </row>
    <row r="26" spans="1:11">
      <c r="A26" s="14"/>
      <c r="B26" s="14"/>
      <c r="C26" s="16"/>
      <c r="D26" s="20" t="s">
        <v>37</v>
      </c>
      <c r="E26" s="36">
        <v>336</v>
      </c>
      <c r="F26" s="36">
        <v>270.950399999999</v>
      </c>
      <c r="G26" s="16"/>
      <c r="H26" s="16"/>
      <c r="I26" s="36">
        <v>336</v>
      </c>
      <c r="J26" s="36">
        <v>270.950399999999</v>
      </c>
      <c r="K26" s="19"/>
    </row>
    <row r="27" spans="1:11">
      <c r="A27" s="14"/>
      <c r="B27" s="14"/>
      <c r="C27" s="16"/>
      <c r="D27" s="20" t="s">
        <v>38</v>
      </c>
      <c r="E27" s="36">
        <v>695</v>
      </c>
      <c r="F27" s="36">
        <v>558.432499999997</v>
      </c>
      <c r="G27" s="16"/>
      <c r="H27" s="16"/>
      <c r="I27" s="36">
        <v>695</v>
      </c>
      <c r="J27" s="36">
        <v>558.432499999997</v>
      </c>
      <c r="K27" s="19"/>
    </row>
    <row r="28" spans="1:11">
      <c r="A28" s="14"/>
      <c r="B28" s="14"/>
      <c r="C28" s="16"/>
      <c r="D28" s="20" t="s">
        <v>39</v>
      </c>
      <c r="E28" s="36">
        <v>2</v>
      </c>
      <c r="F28" s="36">
        <v>1.6128</v>
      </c>
      <c r="G28" s="16"/>
      <c r="H28" s="16"/>
      <c r="I28" s="36">
        <v>2</v>
      </c>
      <c r="J28" s="36">
        <v>1.6128</v>
      </c>
      <c r="K28" s="19"/>
    </row>
    <row r="29" spans="1:11">
      <c r="A29" s="14"/>
      <c r="B29" s="14"/>
      <c r="C29" s="16"/>
      <c r="D29" s="20" t="s">
        <v>40</v>
      </c>
      <c r="E29" s="36">
        <v>64</v>
      </c>
      <c r="F29" s="36">
        <v>51.6095999999999</v>
      </c>
      <c r="G29" s="16"/>
      <c r="H29" s="16"/>
      <c r="I29" s="36">
        <v>64</v>
      </c>
      <c r="J29" s="36">
        <v>51.6095999999999</v>
      </c>
      <c r="K29" s="19"/>
    </row>
    <row r="30" spans="1:11">
      <c r="A30" s="14"/>
      <c r="B30" s="14"/>
      <c r="C30" s="16"/>
      <c r="D30" s="20" t="s">
        <v>41</v>
      </c>
      <c r="E30" s="36">
        <v>2114</v>
      </c>
      <c r="F30" s="36">
        <v>1704.72959999998</v>
      </c>
      <c r="G30" s="16"/>
      <c r="H30" s="16"/>
      <c r="I30" s="36">
        <v>2114</v>
      </c>
      <c r="J30" s="36">
        <v>1704.72959999998</v>
      </c>
      <c r="K30" s="19"/>
    </row>
    <row r="31" spans="1:16">
      <c r="A31" s="14"/>
      <c r="B31" s="14"/>
      <c r="C31" s="16"/>
      <c r="D31" s="20" t="s">
        <v>42</v>
      </c>
      <c r="E31" s="36">
        <v>1485</v>
      </c>
      <c r="F31" s="36">
        <v>1215.7746</v>
      </c>
      <c r="G31" s="16"/>
      <c r="H31" s="16"/>
      <c r="I31" s="36">
        <v>1485</v>
      </c>
      <c r="J31" s="36">
        <v>1215.7746</v>
      </c>
      <c r="K31" s="19"/>
      <c r="P31" s="2" t="s">
        <v>43</v>
      </c>
    </row>
    <row r="32" spans="1:11">
      <c r="A32" s="14"/>
      <c r="B32" s="14"/>
      <c r="C32" s="16"/>
      <c r="D32" s="20" t="s">
        <v>44</v>
      </c>
      <c r="E32" s="36">
        <v>1692</v>
      </c>
      <c r="F32" s="36">
        <v>1380.46220000004</v>
      </c>
      <c r="G32" s="16"/>
      <c r="H32" s="16"/>
      <c r="I32" s="36">
        <v>1692</v>
      </c>
      <c r="J32" s="36">
        <v>1380.46220000004</v>
      </c>
      <c r="K32" s="19"/>
    </row>
    <row r="33" spans="1:11">
      <c r="A33" s="14"/>
      <c r="B33" s="14"/>
      <c r="C33" s="16"/>
      <c r="D33" s="20" t="s">
        <v>45</v>
      </c>
      <c r="E33" s="36">
        <v>1052</v>
      </c>
      <c r="F33" s="36">
        <v>1067.14880000002</v>
      </c>
      <c r="G33" s="16"/>
      <c r="H33" s="16"/>
      <c r="I33" s="36">
        <v>1052</v>
      </c>
      <c r="J33" s="36">
        <v>1067.14880000002</v>
      </c>
      <c r="K33" s="19"/>
    </row>
    <row r="34" spans="1:11">
      <c r="A34" s="14"/>
      <c r="B34" s="14"/>
      <c r="C34" s="16"/>
      <c r="D34" s="20" t="s">
        <v>46</v>
      </c>
      <c r="E34" s="36">
        <v>4</v>
      </c>
      <c r="F34" s="36">
        <v>3.9296</v>
      </c>
      <c r="G34" s="16"/>
      <c r="H34" s="16"/>
      <c r="I34" s="36">
        <v>4</v>
      </c>
      <c r="J34" s="36">
        <v>3.9296</v>
      </c>
      <c r="K34" s="19"/>
    </row>
    <row r="35" spans="1:11">
      <c r="A35" s="14"/>
      <c r="B35" s="14">
        <v>3</v>
      </c>
      <c r="C35" s="16" t="s">
        <v>47</v>
      </c>
      <c r="D35" s="21" t="s">
        <v>17</v>
      </c>
      <c r="E35" s="21">
        <f>SUM(E36:E50)</f>
        <v>4546</v>
      </c>
      <c r="F35" s="21">
        <f>SUM(F36:F50)</f>
        <v>6825.17440000005</v>
      </c>
      <c r="G35" s="21"/>
      <c r="H35" s="21"/>
      <c r="I35" s="21">
        <f>SUM(I36:I50)</f>
        <v>4546</v>
      </c>
      <c r="J35" s="21">
        <f>SUM(J36:J50)</f>
        <v>6825.17440000005</v>
      </c>
      <c r="K35" s="19"/>
    </row>
    <row r="36" spans="1:11">
      <c r="A36" s="14"/>
      <c r="B36" s="14"/>
      <c r="C36" s="16"/>
      <c r="D36" s="22" t="s">
        <v>48</v>
      </c>
      <c r="E36" s="37">
        <v>34</v>
      </c>
      <c r="F36" s="37">
        <v>43.2684</v>
      </c>
      <c r="G36" s="16"/>
      <c r="H36" s="16"/>
      <c r="I36" s="37">
        <v>34</v>
      </c>
      <c r="J36" s="37">
        <v>43.2684</v>
      </c>
      <c r="K36" s="19"/>
    </row>
    <row r="37" spans="1:11">
      <c r="A37" s="14"/>
      <c r="B37" s="14"/>
      <c r="C37" s="16"/>
      <c r="D37" s="22" t="s">
        <v>49</v>
      </c>
      <c r="E37" s="37">
        <v>81</v>
      </c>
      <c r="F37" s="37">
        <v>82.9920000000001</v>
      </c>
      <c r="G37" s="16"/>
      <c r="H37" s="16"/>
      <c r="I37" s="37">
        <v>81</v>
      </c>
      <c r="J37" s="37">
        <v>82.9920000000001</v>
      </c>
      <c r="K37" s="19"/>
    </row>
    <row r="38" spans="1:11">
      <c r="A38" s="14"/>
      <c r="B38" s="14"/>
      <c r="C38" s="16"/>
      <c r="D38" s="22" t="s">
        <v>50</v>
      </c>
      <c r="E38" s="37">
        <v>100</v>
      </c>
      <c r="F38" s="37">
        <v>126.684</v>
      </c>
      <c r="G38" s="16"/>
      <c r="H38" s="16"/>
      <c r="I38" s="37">
        <v>100</v>
      </c>
      <c r="J38" s="37">
        <v>126.684</v>
      </c>
      <c r="K38" s="19"/>
    </row>
    <row r="39" spans="1:11">
      <c r="A39" s="14"/>
      <c r="B39" s="14"/>
      <c r="C39" s="16"/>
      <c r="D39" s="22" t="s">
        <v>51</v>
      </c>
      <c r="E39" s="37">
        <v>2</v>
      </c>
      <c r="F39" s="37">
        <v>1.768</v>
      </c>
      <c r="G39" s="16"/>
      <c r="H39" s="16"/>
      <c r="I39" s="37">
        <v>2</v>
      </c>
      <c r="J39" s="37">
        <v>1.768</v>
      </c>
      <c r="K39" s="19"/>
    </row>
    <row r="40" spans="1:11">
      <c r="A40" s="14"/>
      <c r="B40" s="14"/>
      <c r="C40" s="16"/>
      <c r="D40" s="22" t="s">
        <v>52</v>
      </c>
      <c r="E40" s="37">
        <v>64</v>
      </c>
      <c r="F40" s="37">
        <v>107.145</v>
      </c>
      <c r="G40" s="16"/>
      <c r="H40" s="16"/>
      <c r="I40" s="37">
        <v>64</v>
      </c>
      <c r="J40" s="37">
        <v>107.145</v>
      </c>
      <c r="K40" s="19"/>
    </row>
    <row r="41" spans="1:11">
      <c r="A41" s="14"/>
      <c r="B41" s="14"/>
      <c r="C41" s="16"/>
      <c r="D41" s="22" t="s">
        <v>53</v>
      </c>
      <c r="E41" s="37">
        <v>286</v>
      </c>
      <c r="F41" s="37">
        <v>293.2112</v>
      </c>
      <c r="G41" s="16"/>
      <c r="H41" s="16"/>
      <c r="I41" s="37">
        <v>286</v>
      </c>
      <c r="J41" s="37">
        <v>293.2112</v>
      </c>
      <c r="K41" s="19"/>
    </row>
    <row r="42" spans="1:11">
      <c r="A42" s="14"/>
      <c r="B42" s="14"/>
      <c r="C42" s="16"/>
      <c r="D42" s="22" t="s">
        <v>54</v>
      </c>
      <c r="E42" s="37">
        <v>28</v>
      </c>
      <c r="F42" s="37">
        <v>48.78</v>
      </c>
      <c r="G42" s="16"/>
      <c r="H42" s="16"/>
      <c r="I42" s="37">
        <v>28</v>
      </c>
      <c r="J42" s="37">
        <v>48.78</v>
      </c>
      <c r="K42" s="19"/>
    </row>
    <row r="43" spans="1:11">
      <c r="A43" s="14"/>
      <c r="B43" s="14"/>
      <c r="C43" s="16"/>
      <c r="D43" s="22" t="s">
        <v>55</v>
      </c>
      <c r="E43" s="37">
        <v>872</v>
      </c>
      <c r="F43" s="37">
        <v>1186.27200000002</v>
      </c>
      <c r="G43" s="16"/>
      <c r="H43" s="16"/>
      <c r="I43" s="37">
        <v>872</v>
      </c>
      <c r="J43" s="37">
        <v>1186.27200000002</v>
      </c>
      <c r="K43" s="19"/>
    </row>
    <row r="44" spans="1:11">
      <c r="A44" s="14"/>
      <c r="B44" s="14"/>
      <c r="C44" s="16"/>
      <c r="D44" s="22" t="s">
        <v>56</v>
      </c>
      <c r="E44" s="37">
        <v>136</v>
      </c>
      <c r="F44" s="37">
        <v>237.825</v>
      </c>
      <c r="G44" s="16"/>
      <c r="H44" s="16"/>
      <c r="I44" s="37">
        <v>136</v>
      </c>
      <c r="J44" s="37">
        <v>237.825</v>
      </c>
      <c r="K44" s="19"/>
    </row>
    <row r="45" spans="1:11">
      <c r="A45" s="14"/>
      <c r="B45" s="14"/>
      <c r="C45" s="16"/>
      <c r="D45" s="22" t="s">
        <v>57</v>
      </c>
      <c r="E45" s="37">
        <v>1037</v>
      </c>
      <c r="F45" s="37">
        <v>1420.7805</v>
      </c>
      <c r="G45" s="16"/>
      <c r="H45" s="16"/>
      <c r="I45" s="37">
        <v>1037</v>
      </c>
      <c r="J45" s="37">
        <v>1420.7805</v>
      </c>
      <c r="K45" s="19"/>
    </row>
    <row r="46" spans="1:11">
      <c r="A46" s="14"/>
      <c r="B46" s="14"/>
      <c r="C46" s="16"/>
      <c r="D46" s="22" t="s">
        <v>58</v>
      </c>
      <c r="E46" s="37">
        <v>190</v>
      </c>
      <c r="F46" s="37">
        <v>305.572500000001</v>
      </c>
      <c r="G46" s="16"/>
      <c r="H46" s="16"/>
      <c r="I46" s="37">
        <v>190</v>
      </c>
      <c r="J46" s="37">
        <v>305.572500000001</v>
      </c>
      <c r="K46" s="19"/>
    </row>
    <row r="47" spans="1:11">
      <c r="A47" s="14"/>
      <c r="B47" s="14"/>
      <c r="C47" s="16"/>
      <c r="D47" s="22" t="s">
        <v>59</v>
      </c>
      <c r="E47" s="37">
        <v>1655</v>
      </c>
      <c r="F47" s="37">
        <v>2868.18670000003</v>
      </c>
      <c r="G47" s="16"/>
      <c r="H47" s="16"/>
      <c r="I47" s="37">
        <v>1655</v>
      </c>
      <c r="J47" s="37">
        <v>2868.18670000003</v>
      </c>
      <c r="K47" s="19"/>
    </row>
    <row r="48" spans="1:11">
      <c r="A48" s="14"/>
      <c r="B48" s="14"/>
      <c r="C48" s="16"/>
      <c r="D48" s="22" t="s">
        <v>60</v>
      </c>
      <c r="E48" s="37">
        <v>24</v>
      </c>
      <c r="F48" s="37">
        <v>38.0913</v>
      </c>
      <c r="G48" s="16"/>
      <c r="H48" s="16"/>
      <c r="I48" s="37">
        <v>24</v>
      </c>
      <c r="J48" s="37">
        <v>38.0913</v>
      </c>
      <c r="K48" s="19"/>
    </row>
    <row r="49" spans="1:11">
      <c r="A49" s="14"/>
      <c r="B49" s="14"/>
      <c r="C49" s="16"/>
      <c r="D49" s="22" t="s">
        <v>61</v>
      </c>
      <c r="E49" s="37">
        <v>24</v>
      </c>
      <c r="F49" s="37">
        <v>42.768</v>
      </c>
      <c r="G49" s="16"/>
      <c r="H49" s="16"/>
      <c r="I49" s="37">
        <v>24</v>
      </c>
      <c r="J49" s="37">
        <v>42.768</v>
      </c>
      <c r="K49" s="19"/>
    </row>
    <row r="50" spans="1:11">
      <c r="A50" s="14"/>
      <c r="B50" s="14"/>
      <c r="C50" s="16"/>
      <c r="D50" s="22" t="s">
        <v>62</v>
      </c>
      <c r="E50" s="37">
        <v>13</v>
      </c>
      <c r="F50" s="37">
        <v>21.8298</v>
      </c>
      <c r="G50" s="16"/>
      <c r="H50" s="16"/>
      <c r="I50" s="37">
        <v>13</v>
      </c>
      <c r="J50" s="37">
        <v>21.8298</v>
      </c>
      <c r="K50" s="19"/>
    </row>
    <row r="51" spans="1:11">
      <c r="A51" s="14"/>
      <c r="B51" s="14">
        <v>4</v>
      </c>
      <c r="C51" s="16" t="s">
        <v>63</v>
      </c>
      <c r="D51" s="23" t="s">
        <v>17</v>
      </c>
      <c r="E51" s="38">
        <f>SUM(E52:E82)</f>
        <v>1669</v>
      </c>
      <c r="F51" s="38">
        <f>SUM(F52:F82)</f>
        <v>1962.634968</v>
      </c>
      <c r="G51" s="38"/>
      <c r="H51" s="38"/>
      <c r="I51" s="38">
        <f>SUM(I52:I82)</f>
        <v>1669</v>
      </c>
      <c r="J51" s="38">
        <f>SUM(J52:J82)</f>
        <v>1962.634968</v>
      </c>
      <c r="K51" s="19"/>
    </row>
    <row r="52" ht="15.75" spans="1:11">
      <c r="A52" s="14"/>
      <c r="B52" s="14"/>
      <c r="C52" s="16"/>
      <c r="D52" s="24" t="s">
        <v>64</v>
      </c>
      <c r="E52" s="39">
        <v>181</v>
      </c>
      <c r="F52" s="35">
        <v>228.07008</v>
      </c>
      <c r="G52" s="16"/>
      <c r="H52" s="16"/>
      <c r="I52" s="39">
        <v>181</v>
      </c>
      <c r="J52" s="35">
        <v>228.07008</v>
      </c>
      <c r="K52" s="19"/>
    </row>
    <row r="53" ht="15.75" spans="1:11">
      <c r="A53" s="14"/>
      <c r="B53" s="14"/>
      <c r="C53" s="16"/>
      <c r="D53" s="24" t="s">
        <v>65</v>
      </c>
      <c r="E53" s="39">
        <v>14</v>
      </c>
      <c r="F53" s="35">
        <v>15.031926</v>
      </c>
      <c r="G53" s="16"/>
      <c r="H53" s="16"/>
      <c r="I53" s="39">
        <v>14</v>
      </c>
      <c r="J53" s="35">
        <v>15.031926</v>
      </c>
      <c r="K53" s="19"/>
    </row>
    <row r="54" ht="15.75" spans="1:11">
      <c r="A54" s="14"/>
      <c r="B54" s="14"/>
      <c r="C54" s="16"/>
      <c r="D54" s="24" t="s">
        <v>66</v>
      </c>
      <c r="E54" s="39">
        <v>1</v>
      </c>
      <c r="F54" s="35">
        <v>0.911232</v>
      </c>
      <c r="G54" s="16"/>
      <c r="H54" s="16"/>
      <c r="I54" s="39">
        <v>1</v>
      </c>
      <c r="J54" s="35">
        <v>0.911232</v>
      </c>
      <c r="K54" s="19"/>
    </row>
    <row r="55" ht="15.75" spans="1:11">
      <c r="A55" s="14"/>
      <c r="B55" s="14"/>
      <c r="C55" s="16"/>
      <c r="D55" s="24" t="s">
        <v>67</v>
      </c>
      <c r="E55" s="39">
        <v>19</v>
      </c>
      <c r="F55" s="35">
        <v>20.9664</v>
      </c>
      <c r="G55" s="16"/>
      <c r="H55" s="16"/>
      <c r="I55" s="39">
        <v>19</v>
      </c>
      <c r="J55" s="35">
        <v>20.9664</v>
      </c>
      <c r="K55" s="19"/>
    </row>
    <row r="56" ht="15.75" spans="1:11">
      <c r="A56" s="14"/>
      <c r="B56" s="14"/>
      <c r="C56" s="16"/>
      <c r="D56" s="24" t="s">
        <v>68</v>
      </c>
      <c r="E56" s="39">
        <v>9</v>
      </c>
      <c r="F56" s="35">
        <v>10.285002</v>
      </c>
      <c r="G56" s="16"/>
      <c r="H56" s="16"/>
      <c r="I56" s="39">
        <v>9</v>
      </c>
      <c r="J56" s="35">
        <v>10.285002</v>
      </c>
      <c r="K56" s="19"/>
    </row>
    <row r="57" ht="15.75" spans="1:11">
      <c r="A57" s="14"/>
      <c r="B57" s="14"/>
      <c r="C57" s="16"/>
      <c r="D57" s="24" t="s">
        <v>69</v>
      </c>
      <c r="E57" s="39">
        <v>14</v>
      </c>
      <c r="F57" s="35">
        <v>17.41824</v>
      </c>
      <c r="G57" s="16"/>
      <c r="H57" s="16"/>
      <c r="I57" s="39">
        <v>14</v>
      </c>
      <c r="J57" s="35">
        <v>17.41824</v>
      </c>
      <c r="K57" s="19"/>
    </row>
    <row r="58" ht="15.75" spans="1:11">
      <c r="A58" s="14"/>
      <c r="B58" s="14"/>
      <c r="C58" s="16"/>
      <c r="D58" s="24" t="s">
        <v>70</v>
      </c>
      <c r="E58" s="39">
        <v>337</v>
      </c>
      <c r="F58" s="35">
        <v>418.582079999999</v>
      </c>
      <c r="G58" s="16"/>
      <c r="H58" s="16"/>
      <c r="I58" s="39">
        <v>337</v>
      </c>
      <c r="J58" s="35">
        <v>418.582079999999</v>
      </c>
      <c r="K58" s="19"/>
    </row>
    <row r="59" ht="15.75" spans="1:11">
      <c r="A59" s="14"/>
      <c r="B59" s="14"/>
      <c r="C59" s="16"/>
      <c r="D59" s="24" t="s">
        <v>71</v>
      </c>
      <c r="E59" s="39">
        <v>76</v>
      </c>
      <c r="F59" s="35">
        <v>85.7303999999999</v>
      </c>
      <c r="G59" s="16"/>
      <c r="H59" s="16"/>
      <c r="I59" s="39">
        <v>76</v>
      </c>
      <c r="J59" s="35">
        <v>85.7303999999999</v>
      </c>
      <c r="K59" s="19"/>
    </row>
    <row r="60" ht="15.75" spans="1:11">
      <c r="A60" s="14"/>
      <c r="B60" s="14"/>
      <c r="C60" s="16"/>
      <c r="D60" s="24" t="s">
        <v>72</v>
      </c>
      <c r="E60" s="39">
        <v>1</v>
      </c>
      <c r="F60" s="35">
        <v>1.08864</v>
      </c>
      <c r="G60" s="16"/>
      <c r="H60" s="16"/>
      <c r="I60" s="39">
        <v>1</v>
      </c>
      <c r="J60" s="35">
        <v>1.08864</v>
      </c>
      <c r="K60" s="19"/>
    </row>
    <row r="61" ht="15.75" spans="1:11">
      <c r="A61" s="14"/>
      <c r="B61" s="14"/>
      <c r="C61" s="16"/>
      <c r="D61" s="24" t="s">
        <v>73</v>
      </c>
      <c r="E61" s="39">
        <v>220</v>
      </c>
      <c r="F61" s="35">
        <v>281.6856</v>
      </c>
      <c r="G61" s="16"/>
      <c r="H61" s="16"/>
      <c r="I61" s="39">
        <v>220</v>
      </c>
      <c r="J61" s="35">
        <v>281.6856</v>
      </c>
      <c r="K61" s="19"/>
    </row>
    <row r="62" ht="15.75" spans="1:11">
      <c r="A62" s="14"/>
      <c r="B62" s="14"/>
      <c r="C62" s="16"/>
      <c r="D62" s="24" t="s">
        <v>74</v>
      </c>
      <c r="E62" s="39">
        <v>9</v>
      </c>
      <c r="F62" s="35">
        <v>10.34208</v>
      </c>
      <c r="G62" s="16"/>
      <c r="H62" s="16"/>
      <c r="I62" s="39">
        <v>9</v>
      </c>
      <c r="J62" s="35">
        <v>10.34208</v>
      </c>
      <c r="K62" s="19"/>
    </row>
    <row r="63" ht="15.75" spans="1:11">
      <c r="A63" s="14"/>
      <c r="B63" s="14"/>
      <c r="C63" s="16"/>
      <c r="D63" s="24" t="s">
        <v>75</v>
      </c>
      <c r="E63" s="39">
        <v>15</v>
      </c>
      <c r="F63" s="35">
        <v>15.82308</v>
      </c>
      <c r="G63" s="16"/>
      <c r="H63" s="16"/>
      <c r="I63" s="39">
        <v>15</v>
      </c>
      <c r="J63" s="35">
        <v>15.82308</v>
      </c>
      <c r="K63" s="19"/>
    </row>
    <row r="64" ht="15.75" spans="1:11">
      <c r="A64" s="14"/>
      <c r="B64" s="14"/>
      <c r="C64" s="16"/>
      <c r="D64" s="24" t="s">
        <v>76</v>
      </c>
      <c r="E64" s="39">
        <v>49</v>
      </c>
      <c r="F64" s="35">
        <v>55.1170620000001</v>
      </c>
      <c r="G64" s="16"/>
      <c r="H64" s="16"/>
      <c r="I64" s="39">
        <v>49</v>
      </c>
      <c r="J64" s="35">
        <v>55.1170620000001</v>
      </c>
      <c r="K64" s="19"/>
    </row>
    <row r="65" ht="15.75" spans="1:11">
      <c r="A65" s="14"/>
      <c r="B65" s="14"/>
      <c r="C65" s="16"/>
      <c r="D65" s="24" t="s">
        <v>77</v>
      </c>
      <c r="E65" s="39">
        <v>221</v>
      </c>
      <c r="F65" s="35">
        <v>246.312611999999</v>
      </c>
      <c r="G65" s="16"/>
      <c r="H65" s="16"/>
      <c r="I65" s="39">
        <v>221</v>
      </c>
      <c r="J65" s="35">
        <v>246.312611999999</v>
      </c>
      <c r="K65" s="19"/>
    </row>
    <row r="66" ht="15.75" spans="1:11">
      <c r="A66" s="14"/>
      <c r="B66" s="14"/>
      <c r="C66" s="16"/>
      <c r="D66" s="24" t="s">
        <v>78</v>
      </c>
      <c r="E66" s="39">
        <v>58</v>
      </c>
      <c r="F66" s="35">
        <v>61.7100120000001</v>
      </c>
      <c r="G66" s="16"/>
      <c r="H66" s="16"/>
      <c r="I66" s="39">
        <v>58</v>
      </c>
      <c r="J66" s="35">
        <v>61.7100120000001</v>
      </c>
      <c r="K66" s="19"/>
    </row>
    <row r="67" ht="15.75" spans="1:11">
      <c r="A67" s="14"/>
      <c r="B67" s="14"/>
      <c r="C67" s="16"/>
      <c r="D67" s="24" t="s">
        <v>79</v>
      </c>
      <c r="E67" s="39">
        <v>2</v>
      </c>
      <c r="F67" s="35">
        <v>2.373462</v>
      </c>
      <c r="G67" s="16"/>
      <c r="H67" s="16"/>
      <c r="I67" s="39">
        <v>2</v>
      </c>
      <c r="J67" s="35">
        <v>2.373462</v>
      </c>
      <c r="K67" s="19"/>
    </row>
    <row r="68" ht="15.75" spans="1:11">
      <c r="A68" s="14"/>
      <c r="B68" s="14"/>
      <c r="C68" s="16"/>
      <c r="D68" s="24" t="s">
        <v>80</v>
      </c>
      <c r="E68" s="39">
        <v>67</v>
      </c>
      <c r="F68" s="35">
        <v>73.3136040000001</v>
      </c>
      <c r="G68" s="16"/>
      <c r="H68" s="16"/>
      <c r="I68" s="39">
        <v>67</v>
      </c>
      <c r="J68" s="35">
        <v>73.3136040000001</v>
      </c>
      <c r="K68" s="19"/>
    </row>
    <row r="69" ht="15.75" spans="1:11">
      <c r="A69" s="14"/>
      <c r="B69" s="14"/>
      <c r="C69" s="16"/>
      <c r="D69" s="24" t="s">
        <v>81</v>
      </c>
      <c r="E69" s="39">
        <v>26</v>
      </c>
      <c r="F69" s="35">
        <v>27.426672</v>
      </c>
      <c r="G69" s="16"/>
      <c r="H69" s="16"/>
      <c r="I69" s="39">
        <v>26</v>
      </c>
      <c r="J69" s="35">
        <v>27.426672</v>
      </c>
      <c r="K69" s="19"/>
    </row>
    <row r="70" ht="15.75" spans="1:11">
      <c r="A70" s="14"/>
      <c r="B70" s="14"/>
      <c r="C70" s="16"/>
      <c r="D70" s="24" t="s">
        <v>82</v>
      </c>
      <c r="E70" s="39">
        <v>16</v>
      </c>
      <c r="F70" s="35">
        <v>17.6904</v>
      </c>
      <c r="G70" s="16"/>
      <c r="H70" s="16"/>
      <c r="I70" s="39">
        <v>16</v>
      </c>
      <c r="J70" s="35">
        <v>17.6904</v>
      </c>
      <c r="K70" s="19"/>
    </row>
    <row r="71" ht="15.75" spans="1:11">
      <c r="A71" s="14"/>
      <c r="B71" s="14"/>
      <c r="C71" s="16"/>
      <c r="D71" s="24" t="s">
        <v>83</v>
      </c>
      <c r="E71" s="39">
        <v>2</v>
      </c>
      <c r="F71" s="35">
        <v>2.109744</v>
      </c>
      <c r="G71" s="16"/>
      <c r="H71" s="16"/>
      <c r="I71" s="39">
        <v>2</v>
      </c>
      <c r="J71" s="35">
        <v>2.109744</v>
      </c>
      <c r="K71" s="19"/>
    </row>
    <row r="72" ht="15.75" spans="1:11">
      <c r="A72" s="14"/>
      <c r="B72" s="14"/>
      <c r="C72" s="16"/>
      <c r="D72" s="24" t="s">
        <v>84</v>
      </c>
      <c r="E72" s="39">
        <v>4</v>
      </c>
      <c r="F72" s="35">
        <v>4.219488</v>
      </c>
      <c r="G72" s="16"/>
      <c r="H72" s="16"/>
      <c r="I72" s="39">
        <v>4</v>
      </c>
      <c r="J72" s="35">
        <v>4.219488</v>
      </c>
      <c r="K72" s="19"/>
    </row>
    <row r="73" ht="15.75" spans="1:11">
      <c r="A73" s="14"/>
      <c r="B73" s="14"/>
      <c r="C73" s="16"/>
      <c r="D73" s="24" t="s">
        <v>85</v>
      </c>
      <c r="E73" s="39">
        <v>18</v>
      </c>
      <c r="F73" s="35">
        <v>18.987696</v>
      </c>
      <c r="G73" s="16"/>
      <c r="H73" s="16"/>
      <c r="I73" s="39">
        <v>18</v>
      </c>
      <c r="J73" s="35">
        <v>18.987696</v>
      </c>
      <c r="K73" s="19"/>
    </row>
    <row r="74" ht="15.75" spans="1:11">
      <c r="A74" s="14"/>
      <c r="B74" s="14"/>
      <c r="C74" s="16"/>
      <c r="D74" s="24" t="s">
        <v>86</v>
      </c>
      <c r="E74" s="39">
        <v>14</v>
      </c>
      <c r="F74" s="35">
        <v>14.93856</v>
      </c>
      <c r="G74" s="16"/>
      <c r="H74" s="16"/>
      <c r="I74" s="39">
        <v>14</v>
      </c>
      <c r="J74" s="35">
        <v>14.93856</v>
      </c>
      <c r="K74" s="19"/>
    </row>
    <row r="75" ht="15.75" spans="1:11">
      <c r="A75" s="14"/>
      <c r="B75" s="14"/>
      <c r="C75" s="16"/>
      <c r="D75" s="24" t="s">
        <v>87</v>
      </c>
      <c r="E75" s="39">
        <v>27</v>
      </c>
      <c r="F75" s="35">
        <v>24.831072</v>
      </c>
      <c r="G75" s="16"/>
      <c r="H75" s="16"/>
      <c r="I75" s="39">
        <v>27</v>
      </c>
      <c r="J75" s="35">
        <v>24.831072</v>
      </c>
      <c r="K75" s="19"/>
    </row>
    <row r="76" ht="15.75" spans="1:11">
      <c r="A76" s="14"/>
      <c r="B76" s="14"/>
      <c r="C76" s="16"/>
      <c r="D76" s="24" t="s">
        <v>88</v>
      </c>
      <c r="E76" s="39">
        <v>2</v>
      </c>
      <c r="F76" s="35">
        <v>1.822464</v>
      </c>
      <c r="G76" s="16"/>
      <c r="H76" s="16"/>
      <c r="I76" s="39">
        <v>2</v>
      </c>
      <c r="J76" s="35">
        <v>1.822464</v>
      </c>
      <c r="K76" s="19"/>
    </row>
    <row r="77" ht="15.75" spans="1:11">
      <c r="A77" s="14"/>
      <c r="B77" s="14"/>
      <c r="C77" s="16"/>
      <c r="D77" s="24" t="s">
        <v>89</v>
      </c>
      <c r="E77" s="39">
        <v>2</v>
      </c>
      <c r="F77" s="35">
        <v>2.35872</v>
      </c>
      <c r="G77" s="16"/>
      <c r="H77" s="16"/>
      <c r="I77" s="39">
        <v>2</v>
      </c>
      <c r="J77" s="35">
        <v>2.35872</v>
      </c>
      <c r="K77" s="19"/>
    </row>
    <row r="78" ht="15.75" spans="1:11">
      <c r="A78" s="14"/>
      <c r="B78" s="14"/>
      <c r="C78" s="16"/>
      <c r="D78" s="24" t="s">
        <v>90</v>
      </c>
      <c r="E78" s="39">
        <v>24</v>
      </c>
      <c r="F78" s="35">
        <v>26.47008</v>
      </c>
      <c r="G78" s="16"/>
      <c r="H78" s="16"/>
      <c r="I78" s="39">
        <v>24</v>
      </c>
      <c r="J78" s="35">
        <v>26.47008</v>
      </c>
      <c r="K78" s="19"/>
    </row>
    <row r="79" ht="15.75" spans="1:11">
      <c r="A79" s="14"/>
      <c r="B79" s="14"/>
      <c r="C79" s="16"/>
      <c r="D79" s="24" t="s">
        <v>91</v>
      </c>
      <c r="E79" s="39">
        <v>3</v>
      </c>
      <c r="F79" s="35">
        <v>3.14496</v>
      </c>
      <c r="G79" s="16"/>
      <c r="H79" s="16"/>
      <c r="I79" s="39">
        <v>3</v>
      </c>
      <c r="J79" s="35">
        <v>3.14496</v>
      </c>
      <c r="K79" s="19"/>
    </row>
    <row r="80" ht="15.75" spans="1:11">
      <c r="A80" s="14"/>
      <c r="B80" s="14"/>
      <c r="C80" s="16"/>
      <c r="D80" s="24" t="s">
        <v>92</v>
      </c>
      <c r="E80" s="39">
        <v>109</v>
      </c>
      <c r="F80" s="35">
        <v>133.39872</v>
      </c>
      <c r="G80" s="16"/>
      <c r="H80" s="16"/>
      <c r="I80" s="39">
        <v>109</v>
      </c>
      <c r="J80" s="35">
        <v>133.39872</v>
      </c>
      <c r="K80" s="19"/>
    </row>
    <row r="81" ht="15.75" spans="1:11">
      <c r="A81" s="14"/>
      <c r="B81" s="14"/>
      <c r="C81" s="16"/>
      <c r="D81" s="24" t="s">
        <v>93</v>
      </c>
      <c r="E81" s="39">
        <v>1</v>
      </c>
      <c r="F81" s="35">
        <v>1.04832</v>
      </c>
      <c r="G81" s="16"/>
      <c r="H81" s="16"/>
      <c r="I81" s="39">
        <v>1</v>
      </c>
      <c r="J81" s="35">
        <v>1.04832</v>
      </c>
      <c r="K81" s="19"/>
    </row>
    <row r="82" ht="15.75" spans="1:11">
      <c r="A82" s="14"/>
      <c r="B82" s="14"/>
      <c r="C82" s="16"/>
      <c r="D82" s="24" t="s">
        <v>94</v>
      </c>
      <c r="E82" s="39">
        <v>128</v>
      </c>
      <c r="F82" s="35">
        <v>139.42656</v>
      </c>
      <c r="G82" s="16"/>
      <c r="H82" s="16"/>
      <c r="I82" s="39">
        <v>128</v>
      </c>
      <c r="J82" s="35">
        <v>139.42656</v>
      </c>
      <c r="K82" s="19"/>
    </row>
    <row r="83" customFormat="true" ht="15.75" spans="1:11">
      <c r="A83" s="14"/>
      <c r="B83" s="14">
        <v>5</v>
      </c>
      <c r="C83" s="16" t="s">
        <v>95</v>
      </c>
      <c r="D83" s="43" t="s">
        <v>17</v>
      </c>
      <c r="E83" s="43">
        <f>E84+E85</f>
        <v>412</v>
      </c>
      <c r="F83" s="43">
        <f>F84+F85</f>
        <v>695.92</v>
      </c>
      <c r="G83" s="14"/>
      <c r="H83" s="14"/>
      <c r="I83" s="43">
        <f>I84+I85</f>
        <v>412</v>
      </c>
      <c r="J83" s="43">
        <f>J84+J85</f>
        <v>695.92</v>
      </c>
      <c r="K83" s="19"/>
    </row>
    <row r="84" customFormat="true" spans="1:11">
      <c r="A84" s="14"/>
      <c r="B84" s="14"/>
      <c r="C84" s="16"/>
      <c r="D84" s="44" t="s">
        <v>96</v>
      </c>
      <c r="E84" s="32">
        <v>400</v>
      </c>
      <c r="F84" s="32">
        <v>598.72</v>
      </c>
      <c r="G84" s="16"/>
      <c r="H84" s="16"/>
      <c r="I84" s="32">
        <v>400</v>
      </c>
      <c r="J84" s="32">
        <v>598.72</v>
      </c>
      <c r="K84" s="19"/>
    </row>
    <row r="85" customFormat="true" spans="1:11">
      <c r="A85" s="14"/>
      <c r="B85" s="14"/>
      <c r="C85" s="16"/>
      <c r="D85" s="44" t="s">
        <v>97</v>
      </c>
      <c r="E85" s="32">
        <v>12</v>
      </c>
      <c r="F85" s="32">
        <v>97.2</v>
      </c>
      <c r="G85" s="16"/>
      <c r="H85" s="16"/>
      <c r="I85" s="32">
        <v>12</v>
      </c>
      <c r="J85" s="32">
        <v>97.2</v>
      </c>
      <c r="K85" s="19"/>
    </row>
    <row r="86" s="1" customFormat="true" spans="1:11">
      <c r="A86" s="14" t="s">
        <v>98</v>
      </c>
      <c r="B86" s="14" t="s">
        <v>15</v>
      </c>
      <c r="C86" s="14"/>
      <c r="D86" s="15"/>
      <c r="E86" s="30">
        <f>E93+E103+E115+E130+E87</f>
        <v>4802</v>
      </c>
      <c r="F86" s="30">
        <f>F93+F103+F115+F130+F87</f>
        <v>8428.97069999999</v>
      </c>
      <c r="G86" s="30"/>
      <c r="H86" s="30"/>
      <c r="I86" s="30">
        <f>I93+I103+I115+I130+I87</f>
        <v>4802</v>
      </c>
      <c r="J86" s="30">
        <f>J93+J103+J115+J130+J87</f>
        <v>8428.97069999999</v>
      </c>
      <c r="K86" s="14"/>
    </row>
    <row r="87" s="1" customFormat="true" spans="1:11">
      <c r="A87" s="14"/>
      <c r="B87" s="14">
        <v>1</v>
      </c>
      <c r="C87" s="16" t="s">
        <v>16</v>
      </c>
      <c r="D87" s="14" t="s">
        <v>17</v>
      </c>
      <c r="E87" s="30">
        <f>SUM(E88:E92)</f>
        <v>248</v>
      </c>
      <c r="F87" s="30">
        <f>SUM(F88:F92)</f>
        <v>1364</v>
      </c>
      <c r="G87" s="30"/>
      <c r="H87" s="30"/>
      <c r="I87" s="30">
        <f>SUM(I88:I92)</f>
        <v>248</v>
      </c>
      <c r="J87" s="30">
        <f>SUM(J88:J92)</f>
        <v>1364</v>
      </c>
      <c r="K87" s="14"/>
    </row>
    <row r="88" s="1" customFormat="true" ht="15.75" spans="1:11">
      <c r="A88" s="14"/>
      <c r="B88" s="14"/>
      <c r="C88" s="16"/>
      <c r="D88" s="24" t="s">
        <v>99</v>
      </c>
      <c r="E88" s="32">
        <v>2</v>
      </c>
      <c r="F88" s="32">
        <v>11</v>
      </c>
      <c r="G88" s="16"/>
      <c r="H88" s="16"/>
      <c r="I88" s="32">
        <v>2</v>
      </c>
      <c r="J88" s="32">
        <v>11</v>
      </c>
      <c r="K88" s="14"/>
    </row>
    <row r="89" s="1" customFormat="true" ht="15.75" spans="1:11">
      <c r="A89" s="14"/>
      <c r="B89" s="14"/>
      <c r="C89" s="16"/>
      <c r="D89" s="24" t="s">
        <v>100</v>
      </c>
      <c r="E89" s="33">
        <v>74</v>
      </c>
      <c r="F89" s="32">
        <v>407</v>
      </c>
      <c r="G89" s="16"/>
      <c r="H89" s="16"/>
      <c r="I89" s="36">
        <v>74</v>
      </c>
      <c r="J89" s="32">
        <v>407</v>
      </c>
      <c r="K89" s="14"/>
    </row>
    <row r="90" s="1" customFormat="true" ht="15.75" spans="1:11">
      <c r="A90" s="14"/>
      <c r="B90" s="14"/>
      <c r="C90" s="16"/>
      <c r="D90" s="24" t="s">
        <v>101</v>
      </c>
      <c r="E90" s="33">
        <v>20</v>
      </c>
      <c r="F90" s="33">
        <v>110</v>
      </c>
      <c r="G90" s="16"/>
      <c r="H90" s="16"/>
      <c r="I90" s="36">
        <v>20</v>
      </c>
      <c r="J90" s="33">
        <v>110</v>
      </c>
      <c r="K90" s="14"/>
    </row>
    <row r="91" s="1" customFormat="true" ht="15.75" spans="1:11">
      <c r="A91" s="14"/>
      <c r="B91" s="14"/>
      <c r="C91" s="16"/>
      <c r="D91" s="24" t="s">
        <v>102</v>
      </c>
      <c r="E91" s="33">
        <v>85</v>
      </c>
      <c r="F91" s="33">
        <v>467.5</v>
      </c>
      <c r="G91" s="16"/>
      <c r="H91" s="16"/>
      <c r="I91" s="36">
        <v>85</v>
      </c>
      <c r="J91" s="33">
        <v>467.5</v>
      </c>
      <c r="K91" s="14"/>
    </row>
    <row r="92" s="1" customFormat="true" ht="15.75" spans="1:11">
      <c r="A92" s="14"/>
      <c r="B92" s="14"/>
      <c r="C92" s="16"/>
      <c r="D92" s="24" t="s">
        <v>103</v>
      </c>
      <c r="E92" s="33">
        <v>67</v>
      </c>
      <c r="F92" s="33">
        <v>368.5</v>
      </c>
      <c r="G92" s="16"/>
      <c r="H92" s="16"/>
      <c r="I92" s="36">
        <v>67</v>
      </c>
      <c r="J92" s="33">
        <v>368.5</v>
      </c>
      <c r="K92" s="14"/>
    </row>
    <row r="93" s="1" customFormat="true" spans="1:11">
      <c r="A93" s="14"/>
      <c r="B93" s="14">
        <v>2</v>
      </c>
      <c r="C93" s="16" t="s">
        <v>27</v>
      </c>
      <c r="D93" s="14" t="s">
        <v>17</v>
      </c>
      <c r="E93" s="30">
        <f>SUM(E94:E102)</f>
        <v>755</v>
      </c>
      <c r="F93" s="30">
        <f>SUM(F94:F102)</f>
        <v>944.844099999993</v>
      </c>
      <c r="G93" s="30"/>
      <c r="H93" s="30"/>
      <c r="I93" s="30">
        <f>SUM(I94:I102)</f>
        <v>755</v>
      </c>
      <c r="J93" s="30">
        <f>SUM(J94:J102)</f>
        <v>944.844099999993</v>
      </c>
      <c r="K93" s="14"/>
    </row>
    <row r="94" spans="1:11">
      <c r="A94" s="14"/>
      <c r="B94" s="14"/>
      <c r="C94" s="16"/>
      <c r="D94" s="19" t="s">
        <v>28</v>
      </c>
      <c r="E94" s="32">
        <v>15</v>
      </c>
      <c r="F94" s="35">
        <v>19.797</v>
      </c>
      <c r="G94" s="16"/>
      <c r="H94" s="16"/>
      <c r="I94" s="32">
        <v>15</v>
      </c>
      <c r="J94" s="35">
        <v>19.797</v>
      </c>
      <c r="K94" s="16"/>
    </row>
    <row r="95" spans="1:11">
      <c r="A95" s="14"/>
      <c r="B95" s="14"/>
      <c r="C95" s="16"/>
      <c r="D95" s="20" t="s">
        <v>104</v>
      </c>
      <c r="E95" s="36">
        <v>41</v>
      </c>
      <c r="F95" s="36">
        <v>45.7191</v>
      </c>
      <c r="G95" s="16"/>
      <c r="H95" s="16"/>
      <c r="I95" s="36">
        <v>41</v>
      </c>
      <c r="J95" s="36">
        <v>45.7191</v>
      </c>
      <c r="K95" s="19"/>
    </row>
    <row r="96" spans="1:11">
      <c r="A96" s="14"/>
      <c r="B96" s="14"/>
      <c r="C96" s="16"/>
      <c r="D96" s="20" t="s">
        <v>29</v>
      </c>
      <c r="E96" s="36">
        <v>619</v>
      </c>
      <c r="F96" s="36">
        <v>776.775999999993</v>
      </c>
      <c r="G96" s="16"/>
      <c r="H96" s="16"/>
      <c r="I96" s="36">
        <v>619</v>
      </c>
      <c r="J96" s="36">
        <v>776.775999999993</v>
      </c>
      <c r="K96" s="19"/>
    </row>
    <row r="97" spans="1:11">
      <c r="A97" s="14"/>
      <c r="B97" s="14"/>
      <c r="C97" s="16"/>
      <c r="D97" s="20" t="s">
        <v>31</v>
      </c>
      <c r="E97" s="36">
        <v>73</v>
      </c>
      <c r="F97" s="36">
        <v>95.4255999999999</v>
      </c>
      <c r="G97" s="16"/>
      <c r="H97" s="16"/>
      <c r="I97" s="36">
        <v>73</v>
      </c>
      <c r="J97" s="36">
        <v>95.4255999999999</v>
      </c>
      <c r="K97" s="19"/>
    </row>
    <row r="98" spans="1:11">
      <c r="A98" s="14"/>
      <c r="B98" s="14"/>
      <c r="C98" s="16"/>
      <c r="D98" s="20" t="s">
        <v>105</v>
      </c>
      <c r="E98" s="36">
        <v>2</v>
      </c>
      <c r="F98" s="36">
        <v>2.0736</v>
      </c>
      <c r="G98" s="16"/>
      <c r="H98" s="16"/>
      <c r="I98" s="36">
        <v>2</v>
      </c>
      <c r="J98" s="36">
        <v>2.0736</v>
      </c>
      <c r="K98" s="19"/>
    </row>
    <row r="99" spans="1:11">
      <c r="A99" s="14"/>
      <c r="B99" s="14"/>
      <c r="C99" s="16"/>
      <c r="D99" s="20" t="s">
        <v>33</v>
      </c>
      <c r="E99" s="36">
        <v>1</v>
      </c>
      <c r="F99" s="36">
        <v>1.008</v>
      </c>
      <c r="G99" s="16"/>
      <c r="H99" s="16"/>
      <c r="I99" s="36">
        <v>1</v>
      </c>
      <c r="J99" s="36">
        <v>1.008</v>
      </c>
      <c r="K99" s="19"/>
    </row>
    <row r="100" spans="1:11">
      <c r="A100" s="14"/>
      <c r="B100" s="14"/>
      <c r="C100" s="16"/>
      <c r="D100" s="20" t="s">
        <v>34</v>
      </c>
      <c r="E100" s="36">
        <v>1</v>
      </c>
      <c r="F100" s="36">
        <v>1.008</v>
      </c>
      <c r="G100" s="16"/>
      <c r="H100" s="16"/>
      <c r="I100" s="36">
        <v>1</v>
      </c>
      <c r="J100" s="36">
        <v>1.008</v>
      </c>
      <c r="K100" s="19"/>
    </row>
    <row r="101" spans="1:11">
      <c r="A101" s="14"/>
      <c r="B101" s="14"/>
      <c r="C101" s="16"/>
      <c r="D101" s="20" t="s">
        <v>36</v>
      </c>
      <c r="E101" s="36">
        <v>2</v>
      </c>
      <c r="F101" s="36">
        <v>2.016</v>
      </c>
      <c r="G101" s="16"/>
      <c r="H101" s="16"/>
      <c r="I101" s="36">
        <v>2</v>
      </c>
      <c r="J101" s="36">
        <v>2.016</v>
      </c>
      <c r="K101" s="19"/>
    </row>
    <row r="102" spans="1:11">
      <c r="A102" s="14"/>
      <c r="B102" s="14"/>
      <c r="C102" s="16"/>
      <c r="D102" s="20" t="s">
        <v>44</v>
      </c>
      <c r="E102" s="36">
        <v>1</v>
      </c>
      <c r="F102" s="36">
        <v>1.0208</v>
      </c>
      <c r="G102" s="16"/>
      <c r="H102" s="16"/>
      <c r="I102" s="36">
        <v>1</v>
      </c>
      <c r="J102" s="36">
        <v>1.0208</v>
      </c>
      <c r="K102" s="19"/>
    </row>
    <row r="103" spans="1:11">
      <c r="A103" s="14"/>
      <c r="B103" s="16">
        <v>3</v>
      </c>
      <c r="C103" s="16" t="s">
        <v>47</v>
      </c>
      <c r="D103" s="21" t="s">
        <v>17</v>
      </c>
      <c r="E103" s="21">
        <f>SUM(E104:E114)</f>
        <v>1930</v>
      </c>
      <c r="F103" s="21">
        <f>SUM(F104:F114)</f>
        <v>2905.03790000001</v>
      </c>
      <c r="G103" s="21"/>
      <c r="H103" s="21"/>
      <c r="I103" s="21">
        <f>SUM(I104:I114)</f>
        <v>1930</v>
      </c>
      <c r="J103" s="21">
        <f>SUM(J104:J114)</f>
        <v>2905.03790000001</v>
      </c>
      <c r="K103" s="19"/>
    </row>
    <row r="104" spans="1:11">
      <c r="A104" s="14"/>
      <c r="B104" s="16"/>
      <c r="C104" s="16"/>
      <c r="D104" s="22" t="s">
        <v>49</v>
      </c>
      <c r="E104" s="37">
        <v>57</v>
      </c>
      <c r="F104" s="37">
        <v>62.9424</v>
      </c>
      <c r="G104" s="16"/>
      <c r="H104" s="16"/>
      <c r="I104" s="37">
        <v>57</v>
      </c>
      <c r="J104" s="37">
        <v>62.9424</v>
      </c>
      <c r="K104" s="19"/>
    </row>
    <row r="105" spans="1:11">
      <c r="A105" s="14"/>
      <c r="B105" s="16"/>
      <c r="C105" s="16"/>
      <c r="D105" s="22" t="s">
        <v>50</v>
      </c>
      <c r="E105" s="37">
        <v>115</v>
      </c>
      <c r="F105" s="37">
        <v>162.26</v>
      </c>
      <c r="G105" s="16"/>
      <c r="H105" s="16"/>
      <c r="I105" s="37">
        <v>115</v>
      </c>
      <c r="J105" s="37">
        <v>162.26</v>
      </c>
      <c r="K105" s="19"/>
    </row>
    <row r="106" spans="1:11">
      <c r="A106" s="14"/>
      <c r="B106" s="16"/>
      <c r="C106" s="16"/>
      <c r="D106" s="22" t="s">
        <v>51</v>
      </c>
      <c r="E106" s="37">
        <v>36</v>
      </c>
      <c r="F106" s="37">
        <v>37.4688</v>
      </c>
      <c r="G106" s="16"/>
      <c r="H106" s="16"/>
      <c r="I106" s="37">
        <v>36</v>
      </c>
      <c r="J106" s="37">
        <v>37.4688</v>
      </c>
      <c r="K106" s="19"/>
    </row>
    <row r="107" spans="1:11">
      <c r="A107" s="14"/>
      <c r="B107" s="16"/>
      <c r="C107" s="16"/>
      <c r="D107" s="22" t="s">
        <v>53</v>
      </c>
      <c r="E107" s="37">
        <v>390</v>
      </c>
      <c r="F107" s="37">
        <v>457.675199999999</v>
      </c>
      <c r="G107" s="16"/>
      <c r="H107" s="16"/>
      <c r="I107" s="37">
        <v>390</v>
      </c>
      <c r="J107" s="37">
        <v>457.675199999999</v>
      </c>
      <c r="K107" s="19"/>
    </row>
    <row r="108" spans="1:11">
      <c r="A108" s="14"/>
      <c r="B108" s="16"/>
      <c r="C108" s="16"/>
      <c r="D108" s="22" t="s">
        <v>54</v>
      </c>
      <c r="E108" s="37">
        <v>15</v>
      </c>
      <c r="F108" s="37">
        <v>26.575</v>
      </c>
      <c r="G108" s="16"/>
      <c r="H108" s="16"/>
      <c r="I108" s="37">
        <v>15</v>
      </c>
      <c r="J108" s="37">
        <v>26.575</v>
      </c>
      <c r="K108" s="19"/>
    </row>
    <row r="109" spans="1:11">
      <c r="A109" s="14"/>
      <c r="B109" s="16"/>
      <c r="C109" s="16"/>
      <c r="D109" s="22" t="s">
        <v>55</v>
      </c>
      <c r="E109" s="37">
        <v>328</v>
      </c>
      <c r="F109" s="37">
        <v>508.09</v>
      </c>
      <c r="G109" s="16"/>
      <c r="H109" s="16"/>
      <c r="I109" s="37">
        <v>328</v>
      </c>
      <c r="J109" s="37">
        <v>508.09</v>
      </c>
      <c r="K109" s="19"/>
    </row>
    <row r="110" spans="1:11">
      <c r="A110" s="14"/>
      <c r="B110" s="16"/>
      <c r="C110" s="16"/>
      <c r="D110" s="22" t="s">
        <v>106</v>
      </c>
      <c r="E110" s="37">
        <v>2</v>
      </c>
      <c r="F110" s="37">
        <v>3.6</v>
      </c>
      <c r="G110" s="16"/>
      <c r="H110" s="16"/>
      <c r="I110" s="37">
        <v>2</v>
      </c>
      <c r="J110" s="37">
        <v>3.6</v>
      </c>
      <c r="K110" s="19"/>
    </row>
    <row r="111" spans="1:11">
      <c r="A111" s="14"/>
      <c r="B111" s="16"/>
      <c r="C111" s="16"/>
      <c r="D111" s="22" t="s">
        <v>57</v>
      </c>
      <c r="E111" s="37">
        <v>818</v>
      </c>
      <c r="F111" s="37">
        <v>1364.01750000001</v>
      </c>
      <c r="G111" s="16"/>
      <c r="H111" s="16"/>
      <c r="I111" s="37">
        <v>818</v>
      </c>
      <c r="J111" s="37">
        <v>1364.01750000001</v>
      </c>
      <c r="K111" s="19"/>
    </row>
    <row r="112" spans="1:11">
      <c r="A112" s="14"/>
      <c r="B112" s="16"/>
      <c r="C112" s="16"/>
      <c r="D112" s="22" t="s">
        <v>58</v>
      </c>
      <c r="E112" s="37">
        <v>99</v>
      </c>
      <c r="F112" s="37">
        <v>156.555</v>
      </c>
      <c r="G112" s="16"/>
      <c r="H112" s="16"/>
      <c r="I112" s="37">
        <v>99</v>
      </c>
      <c r="J112" s="37">
        <v>156.555</v>
      </c>
      <c r="K112" s="19"/>
    </row>
    <row r="113" spans="1:11">
      <c r="A113" s="14"/>
      <c r="B113" s="16"/>
      <c r="C113" s="16"/>
      <c r="D113" s="22" t="s">
        <v>59</v>
      </c>
      <c r="E113" s="37">
        <v>20</v>
      </c>
      <c r="F113" s="37">
        <v>39.229</v>
      </c>
      <c r="G113" s="16"/>
      <c r="H113" s="16"/>
      <c r="I113" s="37">
        <v>20</v>
      </c>
      <c r="J113" s="37">
        <v>39.229</v>
      </c>
      <c r="K113" s="19"/>
    </row>
    <row r="114" spans="1:11">
      <c r="A114" s="14"/>
      <c r="B114" s="16"/>
      <c r="C114" s="16"/>
      <c r="D114" s="22" t="s">
        <v>60</v>
      </c>
      <c r="E114" s="37">
        <v>50</v>
      </c>
      <c r="F114" s="37">
        <v>86.625</v>
      </c>
      <c r="G114" s="16"/>
      <c r="H114" s="16"/>
      <c r="I114" s="37">
        <v>50</v>
      </c>
      <c r="J114" s="37">
        <v>86.625</v>
      </c>
      <c r="K114" s="19"/>
    </row>
    <row r="115" spans="1:11">
      <c r="A115" s="14"/>
      <c r="B115" s="16">
        <v>4</v>
      </c>
      <c r="C115" s="16" t="s">
        <v>63</v>
      </c>
      <c r="D115" s="23" t="s">
        <v>17</v>
      </c>
      <c r="E115" s="38">
        <f>SUM(E116:E129)</f>
        <v>1746</v>
      </c>
      <c r="F115" s="38">
        <f>SUM(F116:F129)</f>
        <v>2123.09509999999</v>
      </c>
      <c r="G115" s="38"/>
      <c r="H115" s="38"/>
      <c r="I115" s="38">
        <f>SUM(I116:I129)</f>
        <v>1746</v>
      </c>
      <c r="J115" s="38">
        <f>SUM(J116:J129)</f>
        <v>2123.09509999999</v>
      </c>
      <c r="K115" s="19"/>
    </row>
    <row r="116" ht="15.75" spans="1:11">
      <c r="A116" s="14"/>
      <c r="B116" s="16"/>
      <c r="C116" s="16"/>
      <c r="D116" s="24" t="s">
        <v>64</v>
      </c>
      <c r="E116" s="39">
        <v>10</v>
      </c>
      <c r="F116" s="35">
        <v>13.608</v>
      </c>
      <c r="G116" s="16"/>
      <c r="H116" s="16"/>
      <c r="I116" s="39">
        <v>10</v>
      </c>
      <c r="J116" s="35">
        <v>13.608</v>
      </c>
      <c r="K116" s="19"/>
    </row>
    <row r="117" ht="15.75" spans="1:11">
      <c r="A117" s="14"/>
      <c r="B117" s="16"/>
      <c r="C117" s="16"/>
      <c r="D117" s="24" t="s">
        <v>68</v>
      </c>
      <c r="E117" s="39">
        <v>3</v>
      </c>
      <c r="F117" s="35">
        <v>3.95577</v>
      </c>
      <c r="G117" s="16"/>
      <c r="H117" s="16"/>
      <c r="I117" s="39">
        <v>3</v>
      </c>
      <c r="J117" s="35">
        <v>3.95577</v>
      </c>
      <c r="K117" s="19"/>
    </row>
    <row r="118" ht="15.75" spans="1:11">
      <c r="A118" s="14"/>
      <c r="B118" s="16"/>
      <c r="C118" s="16"/>
      <c r="D118" s="24" t="s">
        <v>107</v>
      </c>
      <c r="E118" s="39">
        <v>608</v>
      </c>
      <c r="F118" s="35">
        <v>571.233599999991</v>
      </c>
      <c r="G118" s="16"/>
      <c r="H118" s="16"/>
      <c r="I118" s="39">
        <v>608</v>
      </c>
      <c r="J118" s="35">
        <v>571.233599999991</v>
      </c>
      <c r="K118" s="19"/>
    </row>
    <row r="119" ht="15.75" spans="1:11">
      <c r="A119" s="14"/>
      <c r="B119" s="16"/>
      <c r="C119" s="16"/>
      <c r="D119" s="24" t="s">
        <v>69</v>
      </c>
      <c r="E119" s="39">
        <v>102</v>
      </c>
      <c r="F119" s="35">
        <v>149.2344</v>
      </c>
      <c r="G119" s="16"/>
      <c r="H119" s="16"/>
      <c r="I119" s="39">
        <v>102</v>
      </c>
      <c r="J119" s="35">
        <v>149.2344</v>
      </c>
      <c r="K119" s="19"/>
    </row>
    <row r="120" ht="15.75" spans="1:11">
      <c r="A120" s="14"/>
      <c r="B120" s="16"/>
      <c r="C120" s="16"/>
      <c r="D120" s="24" t="s">
        <v>70</v>
      </c>
      <c r="E120" s="39">
        <v>34</v>
      </c>
      <c r="F120" s="35">
        <v>47.9304</v>
      </c>
      <c r="G120" s="16"/>
      <c r="H120" s="16"/>
      <c r="I120" s="39">
        <v>34</v>
      </c>
      <c r="J120" s="35">
        <v>47.9304</v>
      </c>
      <c r="K120" s="19"/>
    </row>
    <row r="121" ht="15.75" spans="1:11">
      <c r="A121" s="14"/>
      <c r="B121" s="16"/>
      <c r="C121" s="16"/>
      <c r="D121" s="24" t="s">
        <v>71</v>
      </c>
      <c r="E121" s="39">
        <v>183</v>
      </c>
      <c r="F121" s="35">
        <v>252.957600000001</v>
      </c>
      <c r="G121" s="16"/>
      <c r="H121" s="16"/>
      <c r="I121" s="39">
        <v>183</v>
      </c>
      <c r="J121" s="35">
        <v>252.957600000001</v>
      </c>
      <c r="K121" s="19"/>
    </row>
    <row r="122" ht="15.75" spans="1:11">
      <c r="A122" s="14"/>
      <c r="B122" s="16"/>
      <c r="C122" s="16"/>
      <c r="D122" s="24" t="s">
        <v>108</v>
      </c>
      <c r="E122" s="39">
        <v>44</v>
      </c>
      <c r="F122" s="35">
        <v>42.336</v>
      </c>
      <c r="G122" s="16"/>
      <c r="H122" s="16"/>
      <c r="I122" s="39">
        <v>44</v>
      </c>
      <c r="J122" s="35">
        <v>42.336</v>
      </c>
      <c r="K122" s="19"/>
    </row>
    <row r="123" ht="15.75" spans="1:11">
      <c r="A123" s="14"/>
      <c r="B123" s="16"/>
      <c r="C123" s="16"/>
      <c r="D123" s="24" t="s">
        <v>73</v>
      </c>
      <c r="E123" s="39">
        <v>7</v>
      </c>
      <c r="F123" s="35">
        <v>10.1304</v>
      </c>
      <c r="G123" s="16"/>
      <c r="H123" s="16"/>
      <c r="I123" s="39">
        <v>7</v>
      </c>
      <c r="J123" s="35">
        <v>10.1304</v>
      </c>
      <c r="K123" s="19"/>
    </row>
    <row r="124" ht="15.75" spans="1:11">
      <c r="A124" s="14"/>
      <c r="B124" s="16"/>
      <c r="C124" s="16"/>
      <c r="D124" s="24" t="s">
        <v>74</v>
      </c>
      <c r="E124" s="39">
        <v>193</v>
      </c>
      <c r="F124" s="35">
        <v>275.4864</v>
      </c>
      <c r="G124" s="16"/>
      <c r="H124" s="16"/>
      <c r="I124" s="39">
        <v>193</v>
      </c>
      <c r="J124" s="35">
        <v>275.4864</v>
      </c>
      <c r="K124" s="19"/>
    </row>
    <row r="125" ht="15.75" spans="1:11">
      <c r="A125" s="14"/>
      <c r="B125" s="16"/>
      <c r="C125" s="16"/>
      <c r="D125" s="24" t="s">
        <v>76</v>
      </c>
      <c r="E125" s="39">
        <v>316</v>
      </c>
      <c r="F125" s="35">
        <v>422.388329999997</v>
      </c>
      <c r="G125" s="16"/>
      <c r="H125" s="16"/>
      <c r="I125" s="39">
        <v>316</v>
      </c>
      <c r="J125" s="35">
        <v>422.388329999997</v>
      </c>
      <c r="K125" s="19"/>
    </row>
    <row r="126" ht="15.75" spans="1:11">
      <c r="A126" s="14"/>
      <c r="B126" s="16"/>
      <c r="C126" s="16"/>
      <c r="D126" s="24" t="s">
        <v>77</v>
      </c>
      <c r="E126" s="39">
        <v>209</v>
      </c>
      <c r="F126" s="35">
        <v>284.81544</v>
      </c>
      <c r="G126" s="16"/>
      <c r="H126" s="16"/>
      <c r="I126" s="39">
        <v>209</v>
      </c>
      <c r="J126" s="35">
        <v>284.81544</v>
      </c>
      <c r="K126" s="19"/>
    </row>
    <row r="127" ht="15.75" spans="1:11">
      <c r="A127" s="14"/>
      <c r="B127" s="16"/>
      <c r="C127" s="16"/>
      <c r="D127" s="24" t="s">
        <v>79</v>
      </c>
      <c r="E127" s="39">
        <v>13</v>
      </c>
      <c r="F127" s="35">
        <v>17.28818</v>
      </c>
      <c r="G127" s="16"/>
      <c r="H127" s="16"/>
      <c r="I127" s="39">
        <v>13</v>
      </c>
      <c r="J127" s="35">
        <v>17.28818</v>
      </c>
      <c r="K127" s="19"/>
    </row>
    <row r="128" ht="15.75" spans="1:11">
      <c r="A128" s="14"/>
      <c r="B128" s="16"/>
      <c r="C128" s="16"/>
      <c r="D128" s="24" t="s">
        <v>82</v>
      </c>
      <c r="E128" s="39">
        <v>2</v>
      </c>
      <c r="F128" s="35">
        <v>2.7216</v>
      </c>
      <c r="G128" s="16"/>
      <c r="H128" s="16"/>
      <c r="I128" s="39">
        <v>2</v>
      </c>
      <c r="J128" s="35">
        <v>2.7216</v>
      </c>
      <c r="K128" s="19"/>
    </row>
    <row r="129" ht="15.75" spans="1:11">
      <c r="A129" s="14"/>
      <c r="B129" s="16"/>
      <c r="C129" s="16"/>
      <c r="D129" s="24" t="s">
        <v>85</v>
      </c>
      <c r="E129" s="39">
        <v>22</v>
      </c>
      <c r="F129" s="35">
        <v>29.00898</v>
      </c>
      <c r="G129" s="16"/>
      <c r="H129" s="16"/>
      <c r="I129" s="39">
        <v>22</v>
      </c>
      <c r="J129" s="35">
        <v>29.00898</v>
      </c>
      <c r="K129" s="19"/>
    </row>
    <row r="130" ht="15.75" spans="1:11">
      <c r="A130" s="14"/>
      <c r="B130" s="16">
        <v>5</v>
      </c>
      <c r="C130" s="16" t="s">
        <v>95</v>
      </c>
      <c r="D130" s="43" t="s">
        <v>17</v>
      </c>
      <c r="E130" s="43">
        <f>E131+E132+E133</f>
        <v>123</v>
      </c>
      <c r="F130" s="43">
        <f>F131+F132+F133</f>
        <v>1091.9936</v>
      </c>
      <c r="G130" s="43"/>
      <c r="H130" s="43"/>
      <c r="I130" s="43">
        <f>I131+I132+I133</f>
        <v>123</v>
      </c>
      <c r="J130" s="43">
        <f>J131+J132+J133</f>
        <v>1091.9936</v>
      </c>
      <c r="K130" s="19"/>
    </row>
    <row r="131" spans="1:11">
      <c r="A131" s="14"/>
      <c r="B131" s="16"/>
      <c r="C131" s="16"/>
      <c r="D131" s="18" t="s">
        <v>96</v>
      </c>
      <c r="E131" s="33">
        <v>1</v>
      </c>
      <c r="F131" s="33">
        <v>1.4968</v>
      </c>
      <c r="G131" s="16"/>
      <c r="H131" s="16"/>
      <c r="I131" s="33">
        <v>1</v>
      </c>
      <c r="J131" s="33">
        <v>1.4968</v>
      </c>
      <c r="K131" s="19"/>
    </row>
    <row r="132" spans="1:11">
      <c r="A132" s="14"/>
      <c r="B132" s="16"/>
      <c r="C132" s="16"/>
      <c r="D132" s="18" t="s">
        <v>96</v>
      </c>
      <c r="E132" s="33">
        <v>1</v>
      </c>
      <c r="F132" s="33">
        <v>1.4968</v>
      </c>
      <c r="G132" s="16"/>
      <c r="H132" s="16"/>
      <c r="I132" s="33">
        <v>1</v>
      </c>
      <c r="J132" s="33">
        <v>1.4968</v>
      </c>
      <c r="K132" s="19"/>
    </row>
    <row r="133" spans="1:11">
      <c r="A133" s="14"/>
      <c r="B133" s="16"/>
      <c r="C133" s="16"/>
      <c r="D133" s="18" t="s">
        <v>97</v>
      </c>
      <c r="E133" s="33">
        <v>121</v>
      </c>
      <c r="F133" s="33">
        <v>1089</v>
      </c>
      <c r="G133" s="16"/>
      <c r="H133" s="16"/>
      <c r="I133" s="33">
        <v>121</v>
      </c>
      <c r="J133" s="33">
        <v>1089</v>
      </c>
      <c r="K133" s="19"/>
    </row>
    <row r="134" spans="1:11">
      <c r="A134" s="14" t="s">
        <v>109</v>
      </c>
      <c r="B134" s="16" t="s">
        <v>15</v>
      </c>
      <c r="C134" s="16"/>
      <c r="D134" s="19"/>
      <c r="E134" s="30">
        <f>E143+E152+E135</f>
        <v>6090</v>
      </c>
      <c r="F134" s="30">
        <f>F143+F152+F135</f>
        <v>20015.0767</v>
      </c>
      <c r="G134" s="30"/>
      <c r="H134" s="30"/>
      <c r="I134" s="30">
        <f>I143+I152+I135</f>
        <v>6090</v>
      </c>
      <c r="J134" s="30">
        <f>J143+J152+J135</f>
        <v>20015.0767</v>
      </c>
      <c r="K134" s="14"/>
    </row>
    <row r="135" spans="1:11">
      <c r="A135" s="14"/>
      <c r="B135" s="16">
        <v>1</v>
      </c>
      <c r="C135" s="16" t="s">
        <v>16</v>
      </c>
      <c r="D135" s="14" t="s">
        <v>17</v>
      </c>
      <c r="E135" s="30">
        <f>SUM(E136:E142)</f>
        <v>271</v>
      </c>
      <c r="F135" s="30">
        <f>SUM(F136:F142)</f>
        <v>1660.1552</v>
      </c>
      <c r="G135" s="30"/>
      <c r="H135" s="30"/>
      <c r="I135" s="30">
        <f>SUM(I136:I142)</f>
        <v>271</v>
      </c>
      <c r="J135" s="30">
        <f>SUM(J136:J142)</f>
        <v>1660.1552</v>
      </c>
      <c r="K135" s="14"/>
    </row>
    <row r="136" spans="1:11">
      <c r="A136" s="14"/>
      <c r="B136" s="16"/>
      <c r="C136" s="16"/>
      <c r="D136" s="22" t="s">
        <v>110</v>
      </c>
      <c r="E136" s="32">
        <v>56</v>
      </c>
      <c r="F136" s="35">
        <v>135.4752</v>
      </c>
      <c r="G136" s="16"/>
      <c r="H136" s="16"/>
      <c r="I136" s="32">
        <v>56</v>
      </c>
      <c r="J136" s="31">
        <v>135.4752</v>
      </c>
      <c r="K136" s="14"/>
    </row>
    <row r="137" spans="1:11">
      <c r="A137" s="14"/>
      <c r="B137" s="16"/>
      <c r="C137" s="16"/>
      <c r="D137" s="22" t="s">
        <v>111</v>
      </c>
      <c r="E137" s="32">
        <v>69</v>
      </c>
      <c r="F137" s="35">
        <v>621</v>
      </c>
      <c r="G137" s="16"/>
      <c r="H137" s="16"/>
      <c r="I137" s="16">
        <v>69</v>
      </c>
      <c r="J137" s="31">
        <v>621</v>
      </c>
      <c r="K137" s="14"/>
    </row>
    <row r="138" spans="1:11">
      <c r="A138" s="14"/>
      <c r="B138" s="16"/>
      <c r="C138" s="16"/>
      <c r="D138" s="22" t="s">
        <v>100</v>
      </c>
      <c r="E138" s="32">
        <v>38</v>
      </c>
      <c r="F138" s="35">
        <v>209</v>
      </c>
      <c r="G138" s="16"/>
      <c r="H138" s="16"/>
      <c r="I138" s="16">
        <v>38</v>
      </c>
      <c r="J138" s="31">
        <v>209</v>
      </c>
      <c r="K138" s="14"/>
    </row>
    <row r="139" spans="1:11">
      <c r="A139" s="14"/>
      <c r="B139" s="16"/>
      <c r="C139" s="16"/>
      <c r="D139" s="22" t="s">
        <v>101</v>
      </c>
      <c r="E139" s="32">
        <v>70</v>
      </c>
      <c r="F139" s="35">
        <v>385</v>
      </c>
      <c r="G139" s="16"/>
      <c r="H139" s="16"/>
      <c r="I139" s="32">
        <v>70</v>
      </c>
      <c r="J139" s="31">
        <v>385</v>
      </c>
      <c r="K139" s="14"/>
    </row>
    <row r="140" spans="1:11">
      <c r="A140" s="14"/>
      <c r="B140" s="16"/>
      <c r="C140" s="16"/>
      <c r="D140" s="22" t="s">
        <v>112</v>
      </c>
      <c r="E140" s="32">
        <v>15</v>
      </c>
      <c r="F140" s="35">
        <v>135</v>
      </c>
      <c r="G140" s="16"/>
      <c r="H140" s="16"/>
      <c r="I140" s="32">
        <v>15</v>
      </c>
      <c r="J140" s="31">
        <v>135</v>
      </c>
      <c r="K140" s="14"/>
    </row>
    <row r="141" spans="1:11">
      <c r="A141" s="14"/>
      <c r="B141" s="16"/>
      <c r="C141" s="16"/>
      <c r="D141" s="22" t="s">
        <v>101</v>
      </c>
      <c r="E141" s="32">
        <v>15</v>
      </c>
      <c r="F141" s="35">
        <v>130.68</v>
      </c>
      <c r="G141" s="16"/>
      <c r="H141" s="16"/>
      <c r="I141" s="32">
        <v>15</v>
      </c>
      <c r="J141" s="31">
        <v>130.68</v>
      </c>
      <c r="K141" s="14"/>
    </row>
    <row r="142" spans="1:11">
      <c r="A142" s="14"/>
      <c r="B142" s="16"/>
      <c r="C142" s="16"/>
      <c r="D142" s="22" t="s">
        <v>99</v>
      </c>
      <c r="E142" s="32">
        <v>8</v>
      </c>
      <c r="F142" s="35">
        <v>44</v>
      </c>
      <c r="G142" s="16"/>
      <c r="H142" s="16"/>
      <c r="I142" s="32">
        <v>8</v>
      </c>
      <c r="J142" s="31">
        <v>44</v>
      </c>
      <c r="K142" s="14"/>
    </row>
    <row r="143" spans="1:11">
      <c r="A143" s="14"/>
      <c r="B143" s="16">
        <v>2</v>
      </c>
      <c r="C143" s="16" t="s">
        <v>27</v>
      </c>
      <c r="D143" s="14" t="s">
        <v>17</v>
      </c>
      <c r="E143" s="30">
        <f>SUM(E144:E151)</f>
        <v>2652</v>
      </c>
      <c r="F143" s="30">
        <f>SUM(F144:F151)</f>
        <v>6285.8385</v>
      </c>
      <c r="G143" s="30"/>
      <c r="H143" s="30"/>
      <c r="I143" s="30">
        <f>SUM(I144:I151)</f>
        <v>2652</v>
      </c>
      <c r="J143" s="30">
        <f>SUM(J144:J151)</f>
        <v>6285.8385</v>
      </c>
      <c r="K143" s="14"/>
    </row>
    <row r="144" spans="1:11">
      <c r="A144" s="14"/>
      <c r="B144" s="16"/>
      <c r="C144" s="16"/>
      <c r="D144" s="20" t="s">
        <v>113</v>
      </c>
      <c r="E144" s="36">
        <v>561</v>
      </c>
      <c r="F144" s="35">
        <v>1292.544</v>
      </c>
      <c r="G144" s="16"/>
      <c r="H144" s="16"/>
      <c r="I144" s="36">
        <v>561</v>
      </c>
      <c r="J144" s="36">
        <v>1292.544</v>
      </c>
      <c r="K144" s="16"/>
    </row>
    <row r="145" spans="1:11">
      <c r="A145" s="14"/>
      <c r="B145" s="16"/>
      <c r="C145" s="16"/>
      <c r="D145" s="20" t="s">
        <v>114</v>
      </c>
      <c r="E145" s="36">
        <v>149</v>
      </c>
      <c r="F145" s="35">
        <v>99.9703999999999</v>
      </c>
      <c r="G145" s="16"/>
      <c r="H145" s="16"/>
      <c r="I145" s="36">
        <v>149</v>
      </c>
      <c r="J145" s="36">
        <v>99.9703999999999</v>
      </c>
      <c r="K145" s="16"/>
    </row>
    <row r="146" spans="1:11">
      <c r="A146" s="14"/>
      <c r="B146" s="16"/>
      <c r="C146" s="16"/>
      <c r="D146" s="20" t="s">
        <v>115</v>
      </c>
      <c r="E146" s="36">
        <v>172</v>
      </c>
      <c r="F146" s="35">
        <v>163.4791</v>
      </c>
      <c r="G146" s="16"/>
      <c r="H146" s="16"/>
      <c r="I146" s="36">
        <v>172</v>
      </c>
      <c r="J146" s="36">
        <v>163.4791</v>
      </c>
      <c r="K146" s="16"/>
    </row>
    <row r="147" spans="1:11">
      <c r="A147" s="14"/>
      <c r="B147" s="16"/>
      <c r="C147" s="16"/>
      <c r="D147" s="20" t="s">
        <v>116</v>
      </c>
      <c r="E147" s="36">
        <v>1096</v>
      </c>
      <c r="F147" s="35">
        <v>2843.544</v>
      </c>
      <c r="G147" s="16"/>
      <c r="H147" s="16"/>
      <c r="I147" s="36">
        <v>1096</v>
      </c>
      <c r="J147" s="36">
        <v>2843.544</v>
      </c>
      <c r="K147" s="16"/>
    </row>
    <row r="148" spans="1:11">
      <c r="A148" s="14"/>
      <c r="B148" s="16"/>
      <c r="C148" s="16"/>
      <c r="D148" s="20" t="s">
        <v>117</v>
      </c>
      <c r="E148" s="36">
        <v>8</v>
      </c>
      <c r="F148" s="35">
        <v>5.3216</v>
      </c>
      <c r="G148" s="16"/>
      <c r="H148" s="16"/>
      <c r="I148" s="36">
        <v>8</v>
      </c>
      <c r="J148" s="36">
        <v>5.3216</v>
      </c>
      <c r="K148" s="16"/>
    </row>
    <row r="149" spans="1:11">
      <c r="A149" s="14"/>
      <c r="B149" s="16"/>
      <c r="C149" s="16"/>
      <c r="D149" s="20" t="s">
        <v>118</v>
      </c>
      <c r="E149" s="36">
        <v>13</v>
      </c>
      <c r="F149" s="35">
        <v>8.5033</v>
      </c>
      <c r="G149" s="16"/>
      <c r="H149" s="16"/>
      <c r="I149" s="36">
        <v>13</v>
      </c>
      <c r="J149" s="36">
        <v>8.5033</v>
      </c>
      <c r="K149" s="16"/>
    </row>
    <row r="150" spans="1:11">
      <c r="A150" s="14"/>
      <c r="B150" s="16"/>
      <c r="C150" s="16"/>
      <c r="D150" s="20" t="s">
        <v>119</v>
      </c>
      <c r="E150" s="36">
        <v>17</v>
      </c>
      <c r="F150" s="35">
        <v>13.6017</v>
      </c>
      <c r="G150" s="16"/>
      <c r="H150" s="16"/>
      <c r="I150" s="36">
        <v>17</v>
      </c>
      <c r="J150" s="36">
        <v>13.6017</v>
      </c>
      <c r="K150" s="16"/>
    </row>
    <row r="151" spans="1:11">
      <c r="A151" s="14"/>
      <c r="B151" s="16"/>
      <c r="C151" s="16"/>
      <c r="D151" s="20" t="s">
        <v>120</v>
      </c>
      <c r="E151" s="36">
        <v>636</v>
      </c>
      <c r="F151" s="35">
        <v>1858.8744</v>
      </c>
      <c r="G151" s="16"/>
      <c r="H151" s="16"/>
      <c r="I151" s="36">
        <v>636</v>
      </c>
      <c r="J151" s="36">
        <v>1858.8744</v>
      </c>
      <c r="K151" s="19"/>
    </row>
    <row r="152" spans="1:11">
      <c r="A152" s="14"/>
      <c r="B152" s="16">
        <v>3</v>
      </c>
      <c r="C152" s="16" t="s">
        <v>47</v>
      </c>
      <c r="D152" s="21" t="s">
        <v>17</v>
      </c>
      <c r="E152" s="21">
        <f>SUM(E153:E162)</f>
        <v>3167</v>
      </c>
      <c r="F152" s="21">
        <f>SUM(F153:F162)</f>
        <v>12069.083</v>
      </c>
      <c r="G152" s="21"/>
      <c r="H152" s="21"/>
      <c r="I152" s="21">
        <f>SUM(I153:I162)</f>
        <v>3167</v>
      </c>
      <c r="J152" s="21">
        <f>SUM(J153:J162)</f>
        <v>12069.083</v>
      </c>
      <c r="K152" s="19"/>
    </row>
    <row r="153" spans="1:11">
      <c r="A153" s="14"/>
      <c r="B153" s="16"/>
      <c r="C153" s="16"/>
      <c r="D153" s="22" t="s">
        <v>121</v>
      </c>
      <c r="E153" s="37">
        <v>2</v>
      </c>
      <c r="F153" s="37">
        <v>4.408</v>
      </c>
      <c r="G153" s="16"/>
      <c r="H153" s="16"/>
      <c r="I153" s="37">
        <v>2</v>
      </c>
      <c r="J153" s="37">
        <v>4.408</v>
      </c>
      <c r="K153" s="19"/>
    </row>
    <row r="154" spans="1:11">
      <c r="A154" s="14"/>
      <c r="B154" s="16"/>
      <c r="C154" s="16"/>
      <c r="D154" s="22" t="s">
        <v>122</v>
      </c>
      <c r="E154" s="37">
        <v>6</v>
      </c>
      <c r="F154" s="37">
        <v>5.76</v>
      </c>
      <c r="G154" s="16"/>
      <c r="H154" s="16"/>
      <c r="I154" s="37">
        <v>6</v>
      </c>
      <c r="J154" s="37">
        <v>5.76</v>
      </c>
      <c r="K154" s="19"/>
    </row>
    <row r="155" spans="1:11">
      <c r="A155" s="14"/>
      <c r="B155" s="16"/>
      <c r="C155" s="16"/>
      <c r="D155" s="22" t="s">
        <v>123</v>
      </c>
      <c r="E155" s="37">
        <v>21</v>
      </c>
      <c r="F155" s="37">
        <v>113.4</v>
      </c>
      <c r="G155" s="16"/>
      <c r="H155" s="16"/>
      <c r="I155" s="37">
        <v>21</v>
      </c>
      <c r="J155" s="37">
        <v>113.4</v>
      </c>
      <c r="K155" s="19"/>
    </row>
    <row r="156" spans="1:11">
      <c r="A156" s="14"/>
      <c r="B156" s="16"/>
      <c r="C156" s="16"/>
      <c r="D156" s="22" t="s">
        <v>124</v>
      </c>
      <c r="E156" s="37">
        <v>34</v>
      </c>
      <c r="F156" s="37">
        <v>183.6</v>
      </c>
      <c r="G156" s="16"/>
      <c r="H156" s="16"/>
      <c r="I156" s="37">
        <v>34</v>
      </c>
      <c r="J156" s="37">
        <v>183.6</v>
      </c>
      <c r="K156" s="19"/>
    </row>
    <row r="157" spans="1:11">
      <c r="A157" s="14"/>
      <c r="B157" s="16"/>
      <c r="C157" s="16"/>
      <c r="D157" s="22" t="s">
        <v>49</v>
      </c>
      <c r="E157" s="37">
        <v>9</v>
      </c>
      <c r="F157" s="37">
        <v>13.5</v>
      </c>
      <c r="G157" s="16"/>
      <c r="H157" s="16"/>
      <c r="I157" s="37">
        <v>9</v>
      </c>
      <c r="J157" s="37">
        <v>13.5</v>
      </c>
      <c r="K157" s="19"/>
    </row>
    <row r="158" spans="1:11">
      <c r="A158" s="14"/>
      <c r="B158" s="16"/>
      <c r="C158" s="16"/>
      <c r="D158" s="22" t="s">
        <v>125</v>
      </c>
      <c r="E158" s="37">
        <v>103</v>
      </c>
      <c r="F158" s="37">
        <v>534.6</v>
      </c>
      <c r="G158" s="16"/>
      <c r="H158" s="16"/>
      <c r="I158" s="37">
        <v>103</v>
      </c>
      <c r="J158" s="37">
        <v>534.6</v>
      </c>
      <c r="K158" s="19"/>
    </row>
    <row r="159" spans="1:11">
      <c r="A159" s="14"/>
      <c r="B159" s="16"/>
      <c r="C159" s="16"/>
      <c r="D159" s="22" t="s">
        <v>53</v>
      </c>
      <c r="E159" s="37">
        <v>20</v>
      </c>
      <c r="F159" s="37">
        <v>26.82</v>
      </c>
      <c r="G159" s="16"/>
      <c r="H159" s="16"/>
      <c r="I159" s="37">
        <v>20</v>
      </c>
      <c r="J159" s="37">
        <v>26.82</v>
      </c>
      <c r="K159" s="19"/>
    </row>
    <row r="160" spans="1:11">
      <c r="A160" s="14"/>
      <c r="B160" s="16"/>
      <c r="C160" s="16"/>
      <c r="D160" s="22" t="s">
        <v>106</v>
      </c>
      <c r="E160" s="37">
        <v>2653</v>
      </c>
      <c r="F160" s="37">
        <v>10452.22</v>
      </c>
      <c r="G160" s="16"/>
      <c r="H160" s="16"/>
      <c r="I160" s="37">
        <v>2653</v>
      </c>
      <c r="J160" s="37">
        <v>10452.22</v>
      </c>
      <c r="K160" s="19"/>
    </row>
    <row r="161" spans="1:11">
      <c r="A161" s="14"/>
      <c r="B161" s="16"/>
      <c r="C161" s="16"/>
      <c r="D161" s="22" t="s">
        <v>126</v>
      </c>
      <c r="E161" s="37">
        <v>33</v>
      </c>
      <c r="F161" s="37">
        <v>176.91</v>
      </c>
      <c r="G161" s="16"/>
      <c r="H161" s="16"/>
      <c r="I161" s="37">
        <v>33</v>
      </c>
      <c r="J161" s="37">
        <v>176.91</v>
      </c>
      <c r="K161" s="19"/>
    </row>
    <row r="162" spans="1:11">
      <c r="A162" s="14"/>
      <c r="B162" s="16"/>
      <c r="C162" s="16"/>
      <c r="D162" s="22" t="s">
        <v>57</v>
      </c>
      <c r="E162" s="37">
        <v>286</v>
      </c>
      <c r="F162" s="37">
        <v>557.865000000001</v>
      </c>
      <c r="G162" s="16"/>
      <c r="H162" s="16"/>
      <c r="I162" s="37">
        <v>286</v>
      </c>
      <c r="J162" s="37">
        <v>557.865000000001</v>
      </c>
      <c r="K162" s="19"/>
    </row>
    <row r="163" spans="1:11">
      <c r="A163" s="14" t="s">
        <v>127</v>
      </c>
      <c r="B163" s="16" t="s">
        <v>13</v>
      </c>
      <c r="C163" s="16"/>
      <c r="D163" s="19"/>
      <c r="E163" s="30">
        <f>E176+E181+E164</f>
        <v>5447</v>
      </c>
      <c r="F163" s="30">
        <f>F176+F181+F164</f>
        <v>24425.8478</v>
      </c>
      <c r="G163" s="30"/>
      <c r="H163" s="30"/>
      <c r="I163" s="30">
        <f>I176+I181+I164</f>
        <v>5447</v>
      </c>
      <c r="J163" s="30">
        <f>J176+J181+J164</f>
        <v>24425.8478</v>
      </c>
      <c r="K163" s="14"/>
    </row>
    <row r="164" spans="1:11">
      <c r="A164" s="14"/>
      <c r="B164" s="16">
        <v>1</v>
      </c>
      <c r="C164" s="16" t="s">
        <v>16</v>
      </c>
      <c r="D164" s="14" t="s">
        <v>17</v>
      </c>
      <c r="E164" s="30">
        <f>SUM(E165:E175)</f>
        <v>303</v>
      </c>
      <c r="F164" s="30">
        <f>SUM(F165:F175)</f>
        <v>2473.0538</v>
      </c>
      <c r="G164" s="30"/>
      <c r="H164" s="30"/>
      <c r="I164" s="30">
        <f>SUM(I165:I175)</f>
        <v>303</v>
      </c>
      <c r="J164" s="30">
        <f>SUM(J165:J175)</f>
        <v>2473.0538</v>
      </c>
      <c r="K164" s="14"/>
    </row>
    <row r="165" spans="1:11">
      <c r="A165" s="14"/>
      <c r="B165" s="16"/>
      <c r="C165" s="16"/>
      <c r="D165" s="22" t="s">
        <v>128</v>
      </c>
      <c r="E165" s="37">
        <v>1</v>
      </c>
      <c r="F165" s="35">
        <v>13.2</v>
      </c>
      <c r="G165" s="16"/>
      <c r="H165" s="16"/>
      <c r="I165" s="31">
        <v>1</v>
      </c>
      <c r="J165" s="31">
        <v>13.2</v>
      </c>
      <c r="K165" s="14"/>
    </row>
    <row r="166" spans="1:11">
      <c r="A166" s="14"/>
      <c r="B166" s="16"/>
      <c r="C166" s="16"/>
      <c r="D166" s="22" t="s">
        <v>129</v>
      </c>
      <c r="E166" s="37">
        <v>4</v>
      </c>
      <c r="F166" s="35">
        <v>79.2</v>
      </c>
      <c r="G166" s="16"/>
      <c r="H166" s="16"/>
      <c r="I166" s="31">
        <v>4</v>
      </c>
      <c r="J166" s="31">
        <v>79.2</v>
      </c>
      <c r="K166" s="14"/>
    </row>
    <row r="167" spans="1:11">
      <c r="A167" s="14"/>
      <c r="B167" s="16"/>
      <c r="C167" s="16"/>
      <c r="D167" s="22" t="s">
        <v>130</v>
      </c>
      <c r="E167" s="37">
        <v>246</v>
      </c>
      <c r="F167" s="35">
        <v>1407.0708</v>
      </c>
      <c r="G167" s="16"/>
      <c r="H167" s="16"/>
      <c r="I167" s="31">
        <v>246</v>
      </c>
      <c r="J167" s="31">
        <v>1407.0708</v>
      </c>
      <c r="K167" s="14"/>
    </row>
    <row r="168" spans="1:11">
      <c r="A168" s="14"/>
      <c r="B168" s="16"/>
      <c r="C168" s="16"/>
      <c r="D168" s="22" t="s">
        <v>131</v>
      </c>
      <c r="E168" s="37">
        <v>2</v>
      </c>
      <c r="F168" s="35">
        <v>11.963</v>
      </c>
      <c r="G168" s="34"/>
      <c r="H168" s="34"/>
      <c r="I168" s="31">
        <v>2</v>
      </c>
      <c r="J168" s="31">
        <v>11.963</v>
      </c>
      <c r="K168" s="14"/>
    </row>
    <row r="169" spans="1:11">
      <c r="A169" s="14"/>
      <c r="B169" s="16"/>
      <c r="C169" s="16"/>
      <c r="D169" s="22" t="s">
        <v>132</v>
      </c>
      <c r="E169" s="37">
        <v>3</v>
      </c>
      <c r="F169" s="35">
        <v>39.6</v>
      </c>
      <c r="G169" s="34"/>
      <c r="H169" s="34"/>
      <c r="I169" s="31">
        <v>3</v>
      </c>
      <c r="J169" s="31">
        <v>39.6</v>
      </c>
      <c r="K169" s="14"/>
    </row>
    <row r="170" spans="1:11">
      <c r="A170" s="14"/>
      <c r="B170" s="16"/>
      <c r="C170" s="16"/>
      <c r="D170" s="22" t="s">
        <v>133</v>
      </c>
      <c r="E170" s="37">
        <v>21</v>
      </c>
      <c r="F170" s="35">
        <v>415.8</v>
      </c>
      <c r="G170" s="34"/>
      <c r="H170" s="34"/>
      <c r="I170" s="31">
        <v>21</v>
      </c>
      <c r="J170" s="31">
        <v>415.8</v>
      </c>
      <c r="K170" s="14"/>
    </row>
    <row r="171" spans="1:11">
      <c r="A171" s="14"/>
      <c r="B171" s="16"/>
      <c r="C171" s="16"/>
      <c r="D171" s="22" t="s">
        <v>134</v>
      </c>
      <c r="E171" s="37">
        <v>10</v>
      </c>
      <c r="F171" s="35">
        <v>198</v>
      </c>
      <c r="G171" s="34"/>
      <c r="H171" s="34"/>
      <c r="I171" s="31">
        <v>10</v>
      </c>
      <c r="J171" s="31">
        <v>198</v>
      </c>
      <c r="K171" s="14"/>
    </row>
    <row r="172" spans="1:11">
      <c r="A172" s="14"/>
      <c r="B172" s="16"/>
      <c r="C172" s="16"/>
      <c r="D172" s="22" t="s">
        <v>135</v>
      </c>
      <c r="E172" s="37">
        <v>1</v>
      </c>
      <c r="F172" s="35">
        <v>19.8</v>
      </c>
      <c r="G172" s="34"/>
      <c r="H172" s="34"/>
      <c r="I172" s="31">
        <v>1</v>
      </c>
      <c r="J172" s="31">
        <v>19.8</v>
      </c>
      <c r="K172" s="14"/>
    </row>
    <row r="173" spans="1:11">
      <c r="A173" s="14"/>
      <c r="B173" s="16"/>
      <c r="C173" s="16"/>
      <c r="D173" s="22" t="s">
        <v>136</v>
      </c>
      <c r="E173" s="37">
        <v>2</v>
      </c>
      <c r="F173" s="35">
        <v>39.6</v>
      </c>
      <c r="G173" s="34"/>
      <c r="H173" s="34"/>
      <c r="I173" s="31">
        <v>2</v>
      </c>
      <c r="J173" s="31">
        <v>39.6</v>
      </c>
      <c r="K173" s="14"/>
    </row>
    <row r="174" spans="1:11">
      <c r="A174" s="14"/>
      <c r="B174" s="16"/>
      <c r="C174" s="16"/>
      <c r="D174" s="22" t="s">
        <v>137</v>
      </c>
      <c r="E174" s="37">
        <v>9</v>
      </c>
      <c r="F174" s="35">
        <v>196.02</v>
      </c>
      <c r="G174" s="34"/>
      <c r="H174" s="34"/>
      <c r="I174" s="31">
        <v>9</v>
      </c>
      <c r="J174" s="31">
        <v>196.02</v>
      </c>
      <c r="K174" s="14"/>
    </row>
    <row r="175" spans="1:11">
      <c r="A175" s="14"/>
      <c r="B175" s="16"/>
      <c r="C175" s="16"/>
      <c r="D175" s="22" t="s">
        <v>138</v>
      </c>
      <c r="E175" s="37">
        <v>4</v>
      </c>
      <c r="F175" s="35">
        <v>52.8</v>
      </c>
      <c r="G175" s="34"/>
      <c r="H175" s="34"/>
      <c r="I175" s="31">
        <v>4</v>
      </c>
      <c r="J175" s="31">
        <v>52.8</v>
      </c>
      <c r="K175" s="14"/>
    </row>
    <row r="176" spans="1:11">
      <c r="A176" s="14"/>
      <c r="B176" s="16">
        <v>2</v>
      </c>
      <c r="C176" s="16" t="s">
        <v>27</v>
      </c>
      <c r="D176" s="14" t="s">
        <v>17</v>
      </c>
      <c r="E176" s="30">
        <f>SUM(E177:E180)</f>
        <v>2466</v>
      </c>
      <c r="F176" s="30">
        <f>SUM(F177:F180)</f>
        <v>6042.312</v>
      </c>
      <c r="G176" s="30"/>
      <c r="H176" s="30"/>
      <c r="I176" s="30">
        <f>SUM(I177:I180)</f>
        <v>2466</v>
      </c>
      <c r="J176" s="30">
        <f>SUM(J177:J180)</f>
        <v>6042.312</v>
      </c>
      <c r="K176" s="14"/>
    </row>
    <row r="177" spans="1:11">
      <c r="A177" s="14"/>
      <c r="B177" s="16"/>
      <c r="C177" s="16"/>
      <c r="D177" s="20" t="s">
        <v>139</v>
      </c>
      <c r="E177" s="36">
        <v>248</v>
      </c>
      <c r="F177" s="36">
        <v>624.959999999998</v>
      </c>
      <c r="G177" s="16"/>
      <c r="H177" s="16"/>
      <c r="I177" s="36">
        <v>248</v>
      </c>
      <c r="J177" s="36">
        <v>624.959999999998</v>
      </c>
      <c r="K177" s="16"/>
    </row>
    <row r="178" spans="1:11">
      <c r="A178" s="14"/>
      <c r="B178" s="16"/>
      <c r="C178" s="16"/>
      <c r="D178" s="20" t="s">
        <v>140</v>
      </c>
      <c r="E178" s="36">
        <v>1370</v>
      </c>
      <c r="F178" s="36">
        <v>3453.47999999998</v>
      </c>
      <c r="G178" s="16"/>
      <c r="H178" s="16"/>
      <c r="I178" s="36">
        <v>1370</v>
      </c>
      <c r="J178" s="36">
        <v>3453.47999999998</v>
      </c>
      <c r="K178" s="16"/>
    </row>
    <row r="179" spans="1:11">
      <c r="A179" s="14"/>
      <c r="B179" s="16"/>
      <c r="C179" s="16"/>
      <c r="D179" s="20" t="s">
        <v>113</v>
      </c>
      <c r="E179" s="36">
        <v>818</v>
      </c>
      <c r="F179" s="36">
        <v>1884.67200000002</v>
      </c>
      <c r="G179" s="16"/>
      <c r="H179" s="16"/>
      <c r="I179" s="36">
        <v>818</v>
      </c>
      <c r="J179" s="36">
        <v>1884.67200000002</v>
      </c>
      <c r="K179" s="16"/>
    </row>
    <row r="180" spans="1:11">
      <c r="A180" s="14"/>
      <c r="B180" s="16"/>
      <c r="C180" s="16"/>
      <c r="D180" s="20" t="s">
        <v>116</v>
      </c>
      <c r="E180" s="36">
        <v>30</v>
      </c>
      <c r="F180" s="36">
        <v>79.2</v>
      </c>
      <c r="G180" s="16"/>
      <c r="H180" s="16"/>
      <c r="I180" s="36">
        <v>30</v>
      </c>
      <c r="J180" s="36">
        <v>79.2</v>
      </c>
      <c r="K180" s="16"/>
    </row>
    <row r="181" spans="1:11">
      <c r="A181" s="14"/>
      <c r="B181" s="16">
        <v>3</v>
      </c>
      <c r="C181" s="16" t="s">
        <v>47</v>
      </c>
      <c r="D181" s="21" t="s">
        <v>17</v>
      </c>
      <c r="E181" s="21">
        <f>SUM(E182:E191)</f>
        <v>2678</v>
      </c>
      <c r="F181" s="21">
        <f t="shared" ref="F181:K181" si="0">SUM(F182:F191)</f>
        <v>15910.482</v>
      </c>
      <c r="G181" s="21"/>
      <c r="H181" s="21"/>
      <c r="I181" s="21">
        <f t="shared" si="0"/>
        <v>2678</v>
      </c>
      <c r="J181" s="21">
        <f t="shared" si="0"/>
        <v>15910.482</v>
      </c>
      <c r="K181" s="36"/>
    </row>
    <row r="182" spans="1:11">
      <c r="A182" s="14"/>
      <c r="B182" s="16"/>
      <c r="C182" s="16"/>
      <c r="D182" s="22" t="s">
        <v>141</v>
      </c>
      <c r="E182" s="37">
        <v>22</v>
      </c>
      <c r="F182" s="37">
        <v>50.04</v>
      </c>
      <c r="G182" s="16"/>
      <c r="H182" s="16"/>
      <c r="I182" s="37">
        <v>22</v>
      </c>
      <c r="J182" s="37">
        <v>50.04</v>
      </c>
      <c r="K182" s="41"/>
    </row>
    <row r="183" spans="1:11">
      <c r="A183" s="14"/>
      <c r="B183" s="16"/>
      <c r="C183" s="16"/>
      <c r="D183" s="22" t="s">
        <v>121</v>
      </c>
      <c r="E183" s="37">
        <v>22</v>
      </c>
      <c r="F183" s="37">
        <v>87.712</v>
      </c>
      <c r="G183" s="16"/>
      <c r="H183" s="16"/>
      <c r="I183" s="37">
        <v>22</v>
      </c>
      <c r="J183" s="37">
        <v>87.712</v>
      </c>
      <c r="K183" s="41"/>
    </row>
    <row r="184" spans="1:11">
      <c r="A184" s="14"/>
      <c r="B184" s="16"/>
      <c r="C184" s="16"/>
      <c r="D184" s="22" t="s">
        <v>142</v>
      </c>
      <c r="E184" s="37">
        <v>1</v>
      </c>
      <c r="F184" s="37">
        <v>2.4</v>
      </c>
      <c r="G184" s="16"/>
      <c r="H184" s="16"/>
      <c r="I184" s="37">
        <v>1</v>
      </c>
      <c r="J184" s="37">
        <v>2.4</v>
      </c>
      <c r="K184" s="41"/>
    </row>
    <row r="185" spans="1:11">
      <c r="A185" s="14"/>
      <c r="B185" s="16"/>
      <c r="C185" s="16"/>
      <c r="D185" s="22" t="s">
        <v>122</v>
      </c>
      <c r="E185" s="37">
        <v>6</v>
      </c>
      <c r="F185" s="37">
        <v>14.4</v>
      </c>
      <c r="G185" s="16"/>
      <c r="H185" s="16"/>
      <c r="I185" s="37">
        <v>6</v>
      </c>
      <c r="J185" s="37">
        <v>14.4</v>
      </c>
      <c r="K185" s="41"/>
    </row>
    <row r="186" spans="1:11">
      <c r="A186" s="14"/>
      <c r="B186" s="16"/>
      <c r="C186" s="16"/>
      <c r="D186" s="22" t="s">
        <v>143</v>
      </c>
      <c r="E186" s="37">
        <v>9</v>
      </c>
      <c r="F186" s="37">
        <v>19.08</v>
      </c>
      <c r="G186" s="16"/>
      <c r="H186" s="16"/>
      <c r="I186" s="37">
        <v>9</v>
      </c>
      <c r="J186" s="37">
        <v>19.08</v>
      </c>
      <c r="K186" s="41"/>
    </row>
    <row r="187" spans="1:11">
      <c r="A187" s="14"/>
      <c r="B187" s="16"/>
      <c r="C187" s="16"/>
      <c r="D187" s="22" t="s">
        <v>123</v>
      </c>
      <c r="E187" s="37">
        <v>9</v>
      </c>
      <c r="F187" s="37">
        <v>48.6</v>
      </c>
      <c r="G187" s="16"/>
      <c r="H187" s="16"/>
      <c r="I187" s="37">
        <v>9</v>
      </c>
      <c r="J187" s="37">
        <v>48.6</v>
      </c>
      <c r="K187" s="41"/>
    </row>
    <row r="188" spans="1:11">
      <c r="A188" s="14"/>
      <c r="B188" s="16"/>
      <c r="C188" s="16"/>
      <c r="D188" s="22" t="s">
        <v>124</v>
      </c>
      <c r="E188" s="37">
        <v>37</v>
      </c>
      <c r="F188" s="37">
        <v>199.8</v>
      </c>
      <c r="G188" s="16"/>
      <c r="H188" s="16"/>
      <c r="I188" s="37">
        <v>37</v>
      </c>
      <c r="J188" s="37">
        <v>199.8</v>
      </c>
      <c r="K188" s="41"/>
    </row>
    <row r="189" spans="1:11">
      <c r="A189" s="14"/>
      <c r="B189" s="16"/>
      <c r="C189" s="16"/>
      <c r="D189" s="22" t="s">
        <v>125</v>
      </c>
      <c r="E189" s="37">
        <v>111</v>
      </c>
      <c r="F189" s="37">
        <v>599.399999999999</v>
      </c>
      <c r="G189" s="16"/>
      <c r="H189" s="16"/>
      <c r="I189" s="37">
        <v>111</v>
      </c>
      <c r="J189" s="37">
        <v>599.399999999999</v>
      </c>
      <c r="K189" s="41"/>
    </row>
    <row r="190" spans="1:11">
      <c r="A190" s="14"/>
      <c r="B190" s="16"/>
      <c r="C190" s="16"/>
      <c r="D190" s="22" t="s">
        <v>106</v>
      </c>
      <c r="E190" s="37">
        <v>580</v>
      </c>
      <c r="F190" s="37">
        <v>3509.00000000001</v>
      </c>
      <c r="G190" s="16"/>
      <c r="H190" s="16"/>
      <c r="I190" s="37">
        <v>580</v>
      </c>
      <c r="J190" s="37">
        <v>3509.00000000001</v>
      </c>
      <c r="K190" s="41"/>
    </row>
    <row r="191" spans="1:11">
      <c r="A191" s="14"/>
      <c r="B191" s="16"/>
      <c r="C191" s="16"/>
      <c r="D191" s="22" t="s">
        <v>126</v>
      </c>
      <c r="E191" s="37">
        <v>1881</v>
      </c>
      <c r="F191" s="37">
        <v>11380.05</v>
      </c>
      <c r="G191" s="16"/>
      <c r="H191" s="16"/>
      <c r="I191" s="37">
        <v>1881</v>
      </c>
      <c r="J191" s="37">
        <v>11380.05</v>
      </c>
      <c r="K191" s="41"/>
    </row>
  </sheetData>
  <mergeCells count="42">
    <mergeCell ref="A2:K2"/>
    <mergeCell ref="A4:D4"/>
    <mergeCell ref="B5:D5"/>
    <mergeCell ref="B86:D86"/>
    <mergeCell ref="B134:D134"/>
    <mergeCell ref="B163:D163"/>
    <mergeCell ref="A5:A85"/>
    <mergeCell ref="A86:A133"/>
    <mergeCell ref="A134:A162"/>
    <mergeCell ref="A163:A191"/>
    <mergeCell ref="B6:B15"/>
    <mergeCell ref="B16:B34"/>
    <mergeCell ref="B35:B50"/>
    <mergeCell ref="B51:B82"/>
    <mergeCell ref="B83:B85"/>
    <mergeCell ref="B87:B92"/>
    <mergeCell ref="B93:B102"/>
    <mergeCell ref="B103:B114"/>
    <mergeCell ref="B115:B129"/>
    <mergeCell ref="B130:B133"/>
    <mergeCell ref="B135:B142"/>
    <mergeCell ref="B143:B151"/>
    <mergeCell ref="B152:B162"/>
    <mergeCell ref="B164:B175"/>
    <mergeCell ref="B176:B180"/>
    <mergeCell ref="B181:B191"/>
    <mergeCell ref="C6:C15"/>
    <mergeCell ref="C16:C34"/>
    <mergeCell ref="C35:C50"/>
    <mergeCell ref="C51:C82"/>
    <mergeCell ref="C83:C85"/>
    <mergeCell ref="C87:C92"/>
    <mergeCell ref="C93:C102"/>
    <mergeCell ref="C103:C114"/>
    <mergeCell ref="C115:C129"/>
    <mergeCell ref="C130:C133"/>
    <mergeCell ref="C135:C142"/>
    <mergeCell ref="C143:C151"/>
    <mergeCell ref="C152:C162"/>
    <mergeCell ref="C164:C175"/>
    <mergeCell ref="C176:C180"/>
    <mergeCell ref="C181:C191"/>
  </mergeCells>
  <pageMargins left="0.700694444444445" right="0.700694444444445" top="0.275" bottom="0.393055555555556" header="0.298611111111111" footer="0.196527777777778"/>
  <pageSetup paperSize="9" scale="5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车辆信息表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 Yaoguang</dc:creator>
  <cp:lastModifiedBy>千斤</cp:lastModifiedBy>
  <dcterms:created xsi:type="dcterms:W3CDTF">2020-04-17T13:40:00Z</dcterms:created>
  <cp:lastPrinted>2020-06-29T12:06:00Z</cp:lastPrinted>
  <dcterms:modified xsi:type="dcterms:W3CDTF">2022-05-05T15:31:44Z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