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车辆信息表" sheetId="1" r:id="rId1"/>
  </sheets>
  <definedNames>
    <definedName name="_xlnm._FilterDatabase" localSheetId="0" hidden="1">车辆信息表!$A$3:$I$99</definedName>
    <definedName name="_xlnm.Print_Area" localSheetId="0">车辆信息表!$A$1:$I$99</definedName>
  </definedNames>
  <calcPr calcId="144525" concurrentCalc="0"/>
</workbook>
</file>

<file path=xl/sharedStrings.xml><?xml version="1.0" encoding="utf-8"?>
<sst xmlns="http://schemas.openxmlformats.org/spreadsheetml/2006/main" count="121" uniqueCount="58">
  <si>
    <t>附件</t>
  </si>
  <si>
    <t>2016-2020年度新能源汽车推广应用补助资金地方公示车辆信息表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</si>
  <si>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</si>
  <si>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</si>
  <si>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</si>
  <si>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</si>
  <si>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</si>
  <si>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</si>
  <si>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地方拟申报新能源汽车（辆）</t>
  </si>
  <si>
    <t>地方拟申请补助资金
（万元）</t>
  </si>
  <si>
    <t>备注</t>
  </si>
  <si>
    <t>总计</t>
  </si>
  <si>
    <t>2020年</t>
  </si>
  <si>
    <t>合计</t>
  </si>
  <si>
    <t>上汽通用五菱汽车股份有限公司</t>
  </si>
  <si>
    <t>小计</t>
  </si>
  <si>
    <t>LZW5024XXYEVHEAC</t>
  </si>
  <si>
    <t>LZW6450EVHCAC</t>
  </si>
  <si>
    <t>LZW6450EVHEAC</t>
  </si>
  <si>
    <t>LZW6450EVHEAU</t>
  </si>
  <si>
    <t>LZW7001EVA2HAN</t>
  </si>
  <si>
    <t>LZW7001EVABP</t>
  </si>
  <si>
    <t>LZW7001EVACP</t>
  </si>
  <si>
    <t>LZW7001EVAEP</t>
  </si>
  <si>
    <t>LZW7001EVAHAN</t>
  </si>
  <si>
    <t>LZW7001EVAHW</t>
  </si>
  <si>
    <t>LZW7001EVCHAN</t>
  </si>
  <si>
    <t>LZW7002EVBBP</t>
  </si>
  <si>
    <t>LZW7002EVBCP</t>
  </si>
  <si>
    <t>LZW7002EVBEP</t>
  </si>
  <si>
    <t>LZW7002EVBHAN</t>
  </si>
  <si>
    <t>LZW7002EVBHW</t>
  </si>
  <si>
    <t>LZW7002EVCCAN</t>
  </si>
  <si>
    <t>LZW7003EVGEAB</t>
  </si>
  <si>
    <t>LZW7003EVGKAB</t>
  </si>
  <si>
    <t>LZW7003EVGMAJ</t>
  </si>
  <si>
    <t>LZW7003EVMET</t>
  </si>
  <si>
    <t>2019年</t>
  </si>
  <si>
    <t>LZW7001EVADH</t>
  </si>
  <si>
    <t>LZW7002EVBBG</t>
  </si>
  <si>
    <t>LZW7002EVBHH</t>
  </si>
  <si>
    <t>东风柳州汽车有限公司</t>
  </si>
  <si>
    <t>LZ5045XXYL2AZBEV</t>
  </si>
  <si>
    <t>LZ6510MLANEV</t>
  </si>
  <si>
    <t>LZ7000SLAEV</t>
  </si>
  <si>
    <t>2018年</t>
  </si>
  <si>
    <t>LZW7000EVA</t>
  </si>
  <si>
    <t>LZW7001EVA</t>
  </si>
  <si>
    <t>LZW7001EVABE</t>
  </si>
  <si>
    <t>LZ5042XXYL2AZBEV</t>
  </si>
  <si>
    <t>LZ6510MLAEV</t>
  </si>
  <si>
    <t>东风汽车集团有限公司</t>
  </si>
  <si>
    <t>EQ7000LS1F1BEV</t>
  </si>
  <si>
    <t>2017年</t>
  </si>
  <si>
    <t>EQ6510LM5F1BEV</t>
  </si>
  <si>
    <t>广西玉柴专用汽车有限公司</t>
  </si>
  <si>
    <t>NZ5041XXYEV</t>
  </si>
  <si>
    <t>NZ5040XLCEV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</si>
</sst>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6" fillId="0" borderId="0"/>
    <xf numFmtId="0" fontId="10" fillId="17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7" fillId="7" borderId="11" applyNumberFormat="false" applyAlignment="false" applyProtection="false">
      <alignment vertical="center"/>
    </xf>
    <xf numFmtId="0" fontId="20" fillId="19" borderId="8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0" fillId="0" borderId="0"/>
    <xf numFmtId="0" fontId="24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0" fillId="25" borderId="12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13" fillId="7" borderId="5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4" borderId="5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1" fillId="0" borderId="0" xfId="0" applyFont="true" applyFill="true"/>
    <xf numFmtId="0" fontId="0" fillId="0" borderId="0" xfId="0" applyFont="true" applyFill="true"/>
    <xf numFmtId="0" fontId="0" fillId="0" borderId="0" xfId="0" applyFill="true"/>
    <xf numFmtId="0" fontId="0" fillId="0" borderId="0" xfId="0" applyFill="true" applyAlignment="true">
      <alignment horizontal="left" vertical="center"/>
    </xf>
    <xf numFmtId="0" fontId="0" fillId="0" borderId="0" xfId="0" applyNumberFormat="true" applyFill="true" applyAlignment="true">
      <alignment horizontal="center"/>
    </xf>
    <xf numFmtId="176" fontId="0" fillId="0" borderId="0" xfId="0" applyNumberFormat="true" applyFill="true" applyAlignment="true">
      <alignment horizontal="center"/>
    </xf>
    <xf numFmtId="176" fontId="0" fillId="0" borderId="0" xfId="0" applyNumberFormat="true" applyFill="true"/>
    <xf numFmtId="0" fontId="0" fillId="0" borderId="0" xfId="0" applyFill="true" applyAlignment="true">
      <alignment horizontal="left" wrapText="true"/>
    </xf>
    <xf numFmtId="0" fontId="2" fillId="0" borderId="0" xfId="0" applyFont="true" applyFill="true" applyBorder="true"/>
    <xf numFmtId="0" fontId="3" fillId="0" borderId="0" xfId="0" applyFont="true" applyFill="true" applyBorder="true"/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5" fillId="0" borderId="1" xfId="24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/>
    </xf>
    <xf numFmtId="176" fontId="3" fillId="0" borderId="0" xfId="0" applyNumberFormat="true" applyFont="true" applyFill="true" applyBorder="true" applyAlignment="true">
      <alignment horizontal="center"/>
    </xf>
    <xf numFmtId="176" fontId="3" fillId="0" borderId="0" xfId="0" applyNumberFormat="true" applyFont="true" applyFill="true" applyBorder="true"/>
    <xf numFmtId="176" fontId="4" fillId="0" borderId="0" xfId="0" applyNumberFormat="true" applyFont="true" applyFill="true" applyBorder="true" applyAlignment="true">
      <alignment horizontal="center" vertical="center"/>
    </xf>
    <xf numFmtId="0" fontId="5" fillId="0" borderId="1" xfId="24" applyNumberFormat="true" applyFont="true" applyFill="true" applyBorder="true" applyAlignment="true">
      <alignment horizontal="center" vertical="center" wrapText="true"/>
    </xf>
    <xf numFmtId="176" fontId="5" fillId="0" borderId="1" xfId="24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left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9"/>
  <sheetViews>
    <sheetView tabSelected="1" view="pageBreakPreview" zoomScaleNormal="100" zoomScaleSheetLayoutView="100" workbookViewId="0">
      <pane xSplit="4" ySplit="4" topLeftCell="E5" activePane="bottomRight" state="frozen"/>
      <selection/>
      <selection pane="topRight"/>
      <selection pane="bottomLeft"/>
      <selection pane="bottomRight" activeCell="D67" sqref="D67"/>
    </sheetView>
  </sheetViews>
  <sheetFormatPr defaultColWidth="11" defaultRowHeight="13.5"/>
  <cols>
    <col min="1" max="1" width="8.875" style="2" customWidth="true"/>
    <col min="2" max="2" width="6.75" style="2" customWidth="true"/>
    <col min="3" max="3" width="30" style="3" customWidth="true"/>
    <col min="4" max="4" width="25.75" style="4" customWidth="true"/>
    <col min="5" max="5" width="23.5" style="5" customWidth="true"/>
    <col min="6" max="6" width="23.5" style="6" customWidth="true"/>
    <col min="7" max="7" width="25.375" style="3" customWidth="true"/>
    <col min="8" max="8" width="23.5" style="7" customWidth="true"/>
    <col min="9" max="9" width="11.125" style="8" customWidth="true"/>
    <col min="10" max="16384" width="11" style="3"/>
  </cols>
  <sheetData>
    <row r="1" ht="18.75" spans="1:9">
      <c r="A1" s="9" t="s">
        <v>0</v>
      </c>
      <c r="B1" s="10"/>
      <c r="C1" s="10"/>
      <c r="D1" s="11"/>
      <c r="E1" s="21"/>
      <c r="F1" s="22"/>
      <c r="G1" s="10"/>
      <c r="H1" s="23"/>
      <c r="I1" s="28"/>
    </row>
    <row r="2" ht="28.95" customHeight="true" spans="1:9">
      <c r="A2" s="12" t="s">
        <v>1</v>
      </c>
      <c r="B2" s="12"/>
      <c r="C2" s="12"/>
      <c r="D2" s="13"/>
      <c r="E2" s="12"/>
      <c r="F2" s="24"/>
      <c r="G2" s="12"/>
      <c r="H2" s="24"/>
      <c r="I2" s="12"/>
    </row>
    <row r="3" ht="84" customHeight="true" spans="1:9">
      <c r="A3" s="14" t="s">
        <v>2</v>
      </c>
      <c r="B3" s="14" t="s">
        <v>3</v>
      </c>
      <c r="C3" s="14" t="s">
        <v>4</v>
      </c>
      <c r="D3" s="14" t="s">
        <v>5</v>
      </c>
      <c r="E3" s="25" t="s">
        <v>6</v>
      </c>
      <c r="F3" s="26" t="s">
        <v>7</v>
      </c>
      <c r="G3" s="14" t="s">
        <v>8</v>
      </c>
      <c r="H3" s="26" t="s">
        <v>9</v>
      </c>
      <c r="I3" s="29" t="s">
        <v>10</v>
      </c>
    </row>
    <row r="4" ht="18.75" spans="1:9">
      <c r="A4" s="15" t="s">
        <v>11</v>
      </c>
      <c r="B4" s="15"/>
      <c r="C4" s="15"/>
      <c r="D4" s="16"/>
      <c r="E4" s="27">
        <f>E5+E57+E77+E89</f>
        <v>3482</v>
      </c>
      <c r="F4" s="27">
        <f>F5+F57+F77+F89</f>
        <v>7773.613</v>
      </c>
      <c r="G4" s="27">
        <f>G5+G57+G77+G89</f>
        <v>3482</v>
      </c>
      <c r="H4" s="27">
        <f>H5+H57+H77+H89</f>
        <v>7773.613</v>
      </c>
      <c r="I4" s="17"/>
    </row>
    <row r="5" s="1" customFormat="true" ht="18.75" spans="1:9">
      <c r="A5" s="17" t="s">
        <v>12</v>
      </c>
      <c r="B5" s="15" t="s">
        <v>13</v>
      </c>
      <c r="C5" s="15"/>
      <c r="D5" s="16"/>
      <c r="E5" s="27">
        <f>E6</f>
        <v>984</v>
      </c>
      <c r="F5" s="27">
        <f>F6</f>
        <v>618.7009</v>
      </c>
      <c r="G5" s="27">
        <f>G6</f>
        <v>984</v>
      </c>
      <c r="H5" s="27">
        <f>H6</f>
        <v>618.7009</v>
      </c>
      <c r="I5" s="15"/>
    </row>
    <row r="6" s="1" customFormat="true" ht="18.75" spans="1:9">
      <c r="A6" s="17"/>
      <c r="B6" s="17">
        <v>1</v>
      </c>
      <c r="C6" s="17" t="s">
        <v>14</v>
      </c>
      <c r="D6" s="15" t="s">
        <v>15</v>
      </c>
      <c r="E6" s="27">
        <f>SUM(E7:E56)</f>
        <v>984</v>
      </c>
      <c r="F6" s="27">
        <f>SUM(F7:F56)</f>
        <v>618.7009</v>
      </c>
      <c r="G6" s="27">
        <f>SUM(G7:G56)</f>
        <v>984</v>
      </c>
      <c r="H6" s="27">
        <f>SUM(H7:H56)</f>
        <v>618.7009</v>
      </c>
      <c r="I6" s="15"/>
    </row>
    <row r="7" s="1" customFormat="true" ht="18.75" spans="1:9">
      <c r="A7" s="17"/>
      <c r="B7" s="17"/>
      <c r="C7" s="17"/>
      <c r="D7" s="18" t="s">
        <v>16</v>
      </c>
      <c r="E7" s="18">
        <v>2</v>
      </c>
      <c r="F7" s="18">
        <v>2.6208</v>
      </c>
      <c r="G7" s="18">
        <f>E7</f>
        <v>2</v>
      </c>
      <c r="H7" s="18">
        <f>F7</f>
        <v>2.6208</v>
      </c>
      <c r="I7" s="15"/>
    </row>
    <row r="8" s="1" customFormat="true" ht="18.75" spans="1:9">
      <c r="A8" s="17"/>
      <c r="B8" s="17"/>
      <c r="C8" s="17"/>
      <c r="D8" s="18" t="s">
        <v>17</v>
      </c>
      <c r="E8" s="18">
        <v>13</v>
      </c>
      <c r="F8" s="18">
        <v>13.4784</v>
      </c>
      <c r="G8" s="18">
        <f t="shared" ref="G8:G40" si="0">E8</f>
        <v>13</v>
      </c>
      <c r="H8" s="18">
        <f t="shared" ref="H8:H40" si="1">F8</f>
        <v>13.4784</v>
      </c>
      <c r="I8" s="15"/>
    </row>
    <row r="9" s="1" customFormat="true" ht="18.75" spans="1:9">
      <c r="A9" s="17"/>
      <c r="B9" s="17"/>
      <c r="C9" s="17"/>
      <c r="D9" s="18" t="s">
        <v>17</v>
      </c>
      <c r="E9" s="18">
        <v>17</v>
      </c>
      <c r="F9" s="18">
        <v>12.3369</v>
      </c>
      <c r="G9" s="18">
        <f t="shared" si="0"/>
        <v>17</v>
      </c>
      <c r="H9" s="18">
        <f t="shared" si="1"/>
        <v>12.3369</v>
      </c>
      <c r="I9" s="15"/>
    </row>
    <row r="10" s="1" customFormat="true" ht="18.75" spans="1:9">
      <c r="A10" s="17"/>
      <c r="B10" s="17"/>
      <c r="C10" s="17"/>
      <c r="D10" s="18" t="s">
        <v>18</v>
      </c>
      <c r="E10" s="18">
        <v>2</v>
      </c>
      <c r="F10" s="18">
        <v>2.0736</v>
      </c>
      <c r="G10" s="18">
        <f t="shared" si="0"/>
        <v>2</v>
      </c>
      <c r="H10" s="18">
        <f t="shared" si="1"/>
        <v>2.0736</v>
      </c>
      <c r="I10" s="15"/>
    </row>
    <row r="11" s="1" customFormat="true" ht="18.75" spans="1:9">
      <c r="A11" s="17"/>
      <c r="B11" s="17"/>
      <c r="C11" s="17"/>
      <c r="D11" s="18" t="s">
        <v>18</v>
      </c>
      <c r="E11" s="18">
        <v>5</v>
      </c>
      <c r="F11" s="18">
        <v>3.6285</v>
      </c>
      <c r="G11" s="18">
        <f t="shared" si="0"/>
        <v>5</v>
      </c>
      <c r="H11" s="18">
        <f t="shared" si="1"/>
        <v>3.6285</v>
      </c>
      <c r="I11" s="15"/>
    </row>
    <row r="12" s="1" customFormat="true" ht="18.75" spans="1:9">
      <c r="A12" s="17"/>
      <c r="B12" s="17"/>
      <c r="C12" s="17"/>
      <c r="D12" s="18" t="s">
        <v>19</v>
      </c>
      <c r="E12" s="18">
        <v>2</v>
      </c>
      <c r="F12" s="18">
        <v>2.0736</v>
      </c>
      <c r="G12" s="18">
        <f t="shared" si="0"/>
        <v>2</v>
      </c>
      <c r="H12" s="18">
        <f t="shared" si="1"/>
        <v>2.0736</v>
      </c>
      <c r="I12" s="15"/>
    </row>
    <row r="13" s="1" customFormat="true" ht="18.75" spans="1:9">
      <c r="A13" s="17"/>
      <c r="B13" s="17"/>
      <c r="C13" s="17"/>
      <c r="D13" s="18" t="s">
        <v>19</v>
      </c>
      <c r="E13" s="18">
        <v>2</v>
      </c>
      <c r="F13" s="18">
        <v>1.4514</v>
      </c>
      <c r="G13" s="18">
        <f t="shared" si="0"/>
        <v>2</v>
      </c>
      <c r="H13" s="18">
        <f t="shared" si="1"/>
        <v>1.4514</v>
      </c>
      <c r="I13" s="15"/>
    </row>
    <row r="14" s="1" customFormat="true" ht="18.75" spans="1:9">
      <c r="A14" s="17"/>
      <c r="B14" s="17"/>
      <c r="C14" s="17"/>
      <c r="D14" s="18" t="s">
        <v>20</v>
      </c>
      <c r="E14" s="18">
        <v>3</v>
      </c>
      <c r="F14" s="18">
        <v>2.1168</v>
      </c>
      <c r="G14" s="18">
        <f t="shared" si="0"/>
        <v>3</v>
      </c>
      <c r="H14" s="18">
        <f t="shared" si="1"/>
        <v>2.1168</v>
      </c>
      <c r="I14" s="15"/>
    </row>
    <row r="15" s="1" customFormat="true" ht="18.75" spans="1:9">
      <c r="A15" s="17"/>
      <c r="B15" s="17"/>
      <c r="C15" s="17"/>
      <c r="D15" s="18" t="s">
        <v>21</v>
      </c>
      <c r="E15" s="18">
        <v>10</v>
      </c>
      <c r="F15" s="18">
        <v>9.504</v>
      </c>
      <c r="G15" s="18">
        <f t="shared" si="0"/>
        <v>10</v>
      </c>
      <c r="H15" s="18">
        <f t="shared" si="1"/>
        <v>9.504</v>
      </c>
      <c r="I15" s="15"/>
    </row>
    <row r="16" s="1" customFormat="true" ht="18.75" spans="1:9">
      <c r="A16" s="17"/>
      <c r="B16" s="17"/>
      <c r="C16" s="17"/>
      <c r="D16" s="18" t="s">
        <v>21</v>
      </c>
      <c r="E16" s="18">
        <v>29</v>
      </c>
      <c r="F16" s="18">
        <v>19.2908</v>
      </c>
      <c r="G16" s="18">
        <f t="shared" si="0"/>
        <v>29</v>
      </c>
      <c r="H16" s="18">
        <f t="shared" si="1"/>
        <v>19.2908</v>
      </c>
      <c r="I16" s="15"/>
    </row>
    <row r="17" s="1" customFormat="true" ht="18.75" spans="1:9">
      <c r="A17" s="17"/>
      <c r="B17" s="17"/>
      <c r="C17" s="17"/>
      <c r="D17" s="18" t="s">
        <v>21</v>
      </c>
      <c r="E17" s="18">
        <v>1</v>
      </c>
      <c r="F17" s="18">
        <v>0.4752</v>
      </c>
      <c r="G17" s="18">
        <f t="shared" si="0"/>
        <v>1</v>
      </c>
      <c r="H17" s="18">
        <f t="shared" si="1"/>
        <v>0.4752</v>
      </c>
      <c r="I17" s="15"/>
    </row>
    <row r="18" s="1" customFormat="true" ht="18.75" spans="1:9">
      <c r="A18" s="17"/>
      <c r="B18" s="17"/>
      <c r="C18" s="17"/>
      <c r="D18" s="18" t="s">
        <v>21</v>
      </c>
      <c r="E18" s="18">
        <v>32</v>
      </c>
      <c r="F18" s="18">
        <v>10.6432</v>
      </c>
      <c r="G18" s="18">
        <f t="shared" si="0"/>
        <v>32</v>
      </c>
      <c r="H18" s="18">
        <f t="shared" si="1"/>
        <v>10.6432</v>
      </c>
      <c r="I18" s="15"/>
    </row>
    <row r="19" s="1" customFormat="true" ht="18.75" spans="1:9">
      <c r="A19" s="17"/>
      <c r="B19" s="17"/>
      <c r="C19" s="17"/>
      <c r="D19" s="18" t="s">
        <v>22</v>
      </c>
      <c r="E19" s="18">
        <v>16</v>
      </c>
      <c r="F19" s="18">
        <v>14.952</v>
      </c>
      <c r="G19" s="18">
        <f t="shared" si="0"/>
        <v>16</v>
      </c>
      <c r="H19" s="18">
        <f t="shared" si="1"/>
        <v>14.952</v>
      </c>
      <c r="I19" s="15"/>
    </row>
    <row r="20" s="1" customFormat="true" ht="18.75" spans="1:9">
      <c r="A20" s="17"/>
      <c r="B20" s="17"/>
      <c r="C20" s="17"/>
      <c r="D20" s="18" t="s">
        <v>22</v>
      </c>
      <c r="E20" s="18">
        <v>10</v>
      </c>
      <c r="F20" s="18">
        <v>6.541</v>
      </c>
      <c r="G20" s="18">
        <f t="shared" si="0"/>
        <v>10</v>
      </c>
      <c r="H20" s="18">
        <f t="shared" si="1"/>
        <v>6.541</v>
      </c>
      <c r="I20" s="15"/>
    </row>
    <row r="21" s="1" customFormat="true" ht="18.75" spans="1:9">
      <c r="A21" s="17"/>
      <c r="B21" s="17"/>
      <c r="C21" s="17"/>
      <c r="D21" s="18" t="s">
        <v>22</v>
      </c>
      <c r="E21" s="18">
        <v>1</v>
      </c>
      <c r="F21" s="18">
        <v>0.4672</v>
      </c>
      <c r="G21" s="18">
        <f t="shared" si="0"/>
        <v>1</v>
      </c>
      <c r="H21" s="18">
        <f t="shared" si="1"/>
        <v>0.4672</v>
      </c>
      <c r="I21" s="15"/>
    </row>
    <row r="22" s="1" customFormat="true" ht="18.75" spans="1:9">
      <c r="A22" s="17"/>
      <c r="B22" s="17"/>
      <c r="C22" s="17"/>
      <c r="D22" s="18" t="s">
        <v>22</v>
      </c>
      <c r="E22" s="18">
        <v>65</v>
      </c>
      <c r="F22" s="18">
        <v>21.255</v>
      </c>
      <c r="G22" s="18">
        <f t="shared" si="0"/>
        <v>65</v>
      </c>
      <c r="H22" s="18">
        <f t="shared" si="1"/>
        <v>21.255</v>
      </c>
      <c r="I22" s="15"/>
    </row>
    <row r="23" s="1" customFormat="true" ht="18.75" spans="1:9">
      <c r="A23" s="17"/>
      <c r="B23" s="17"/>
      <c r="C23" s="17"/>
      <c r="D23" s="18" t="s">
        <v>23</v>
      </c>
      <c r="E23" s="18">
        <v>25</v>
      </c>
      <c r="F23" s="18">
        <v>24.055</v>
      </c>
      <c r="G23" s="18">
        <f t="shared" si="0"/>
        <v>25</v>
      </c>
      <c r="H23" s="18">
        <f t="shared" si="1"/>
        <v>24.055</v>
      </c>
      <c r="I23" s="15"/>
    </row>
    <row r="24" s="1" customFormat="true" ht="18.75" spans="1:9">
      <c r="A24" s="17"/>
      <c r="B24" s="17"/>
      <c r="C24" s="17"/>
      <c r="D24" s="18" t="s">
        <v>23</v>
      </c>
      <c r="E24" s="18">
        <v>39</v>
      </c>
      <c r="F24" s="18">
        <v>26.2665</v>
      </c>
      <c r="G24" s="18">
        <f t="shared" si="0"/>
        <v>39</v>
      </c>
      <c r="H24" s="18">
        <f t="shared" si="1"/>
        <v>26.2665</v>
      </c>
      <c r="I24" s="15"/>
    </row>
    <row r="25" s="1" customFormat="true" ht="18.75" spans="1:9">
      <c r="A25" s="17"/>
      <c r="B25" s="17"/>
      <c r="C25" s="17"/>
      <c r="D25" s="18" t="s">
        <v>23</v>
      </c>
      <c r="E25" s="18">
        <v>62</v>
      </c>
      <c r="F25" s="18">
        <v>20.8754</v>
      </c>
      <c r="G25" s="18">
        <f t="shared" si="0"/>
        <v>62</v>
      </c>
      <c r="H25" s="18">
        <f t="shared" si="1"/>
        <v>20.8754</v>
      </c>
      <c r="I25" s="15"/>
    </row>
    <row r="26" s="1" customFormat="true" ht="18.75" spans="1:9">
      <c r="A26" s="17"/>
      <c r="B26" s="17"/>
      <c r="C26" s="17"/>
      <c r="D26" s="18" t="s">
        <v>24</v>
      </c>
      <c r="E26" s="18">
        <v>24</v>
      </c>
      <c r="F26" s="18">
        <v>24.192</v>
      </c>
      <c r="G26" s="18">
        <f t="shared" si="0"/>
        <v>24</v>
      </c>
      <c r="H26" s="18">
        <f t="shared" si="1"/>
        <v>24.192</v>
      </c>
      <c r="I26" s="15"/>
    </row>
    <row r="27" s="1" customFormat="true" ht="18.75" spans="1:9">
      <c r="A27" s="17"/>
      <c r="B27" s="17"/>
      <c r="C27" s="17"/>
      <c r="D27" s="18" t="s">
        <v>24</v>
      </c>
      <c r="E27" s="18">
        <v>44</v>
      </c>
      <c r="F27" s="18">
        <v>31.0464</v>
      </c>
      <c r="G27" s="18">
        <f t="shared" si="0"/>
        <v>44</v>
      </c>
      <c r="H27" s="18">
        <f t="shared" si="1"/>
        <v>31.0464</v>
      </c>
      <c r="I27" s="15"/>
    </row>
    <row r="28" s="1" customFormat="true" ht="18.75" spans="1:9">
      <c r="A28" s="17"/>
      <c r="B28" s="17"/>
      <c r="C28" s="17"/>
      <c r="D28" s="18" t="s">
        <v>25</v>
      </c>
      <c r="E28" s="18">
        <v>19</v>
      </c>
      <c r="F28" s="18">
        <v>16.4521</v>
      </c>
      <c r="G28" s="18">
        <f t="shared" si="0"/>
        <v>19</v>
      </c>
      <c r="H28" s="18">
        <f t="shared" si="1"/>
        <v>16.4521</v>
      </c>
      <c r="I28" s="15"/>
    </row>
    <row r="29" s="1" customFormat="true" ht="18.75" spans="1:9">
      <c r="A29" s="17"/>
      <c r="B29" s="17"/>
      <c r="C29" s="17"/>
      <c r="D29" s="18" t="s">
        <v>25</v>
      </c>
      <c r="E29" s="18">
        <v>20</v>
      </c>
      <c r="F29" s="18">
        <v>12.122</v>
      </c>
      <c r="G29" s="18">
        <f t="shared" si="0"/>
        <v>20</v>
      </c>
      <c r="H29" s="18">
        <f t="shared" si="1"/>
        <v>12.122</v>
      </c>
      <c r="I29" s="15"/>
    </row>
    <row r="30" s="1" customFormat="true" ht="18.75" spans="1:9">
      <c r="A30" s="17"/>
      <c r="B30" s="17"/>
      <c r="C30" s="17"/>
      <c r="D30" s="18" t="s">
        <v>25</v>
      </c>
      <c r="E30" s="18">
        <v>1</v>
      </c>
      <c r="F30" s="18">
        <v>0.4329</v>
      </c>
      <c r="G30" s="18">
        <f t="shared" si="0"/>
        <v>1</v>
      </c>
      <c r="H30" s="18">
        <f t="shared" si="1"/>
        <v>0.4329</v>
      </c>
      <c r="I30" s="15"/>
    </row>
    <row r="31" s="1" customFormat="true" ht="18.75" spans="1:9">
      <c r="A31" s="17"/>
      <c r="B31" s="17"/>
      <c r="C31" s="17"/>
      <c r="D31" s="18" t="s">
        <v>25</v>
      </c>
      <c r="E31" s="18">
        <v>80</v>
      </c>
      <c r="F31" s="18">
        <v>24.24</v>
      </c>
      <c r="G31" s="18">
        <f t="shared" si="0"/>
        <v>80</v>
      </c>
      <c r="H31" s="18">
        <f t="shared" si="1"/>
        <v>24.24</v>
      </c>
      <c r="I31" s="15"/>
    </row>
    <row r="32" s="1" customFormat="true" ht="18.75" spans="1:9">
      <c r="A32" s="17"/>
      <c r="B32" s="17"/>
      <c r="C32" s="17"/>
      <c r="D32" s="18" t="s">
        <v>26</v>
      </c>
      <c r="E32" s="18">
        <v>4</v>
      </c>
      <c r="F32" s="18">
        <v>2.8224</v>
      </c>
      <c r="G32" s="18">
        <f t="shared" si="0"/>
        <v>4</v>
      </c>
      <c r="H32" s="18">
        <f t="shared" si="1"/>
        <v>2.8224</v>
      </c>
      <c r="I32" s="15"/>
    </row>
    <row r="33" s="1" customFormat="true" ht="18.75" spans="1:9">
      <c r="A33" s="17"/>
      <c r="B33" s="17"/>
      <c r="C33" s="17"/>
      <c r="D33" s="18" t="s">
        <v>27</v>
      </c>
      <c r="E33" s="18">
        <v>12</v>
      </c>
      <c r="F33" s="18">
        <v>11.4048</v>
      </c>
      <c r="G33" s="18">
        <f t="shared" si="0"/>
        <v>12</v>
      </c>
      <c r="H33" s="18">
        <f t="shared" si="1"/>
        <v>11.4048</v>
      </c>
      <c r="I33" s="15"/>
    </row>
    <row r="34" s="1" customFormat="true" ht="18.75" spans="1:9">
      <c r="A34" s="17"/>
      <c r="B34" s="17"/>
      <c r="C34" s="17"/>
      <c r="D34" s="18" t="s">
        <v>27</v>
      </c>
      <c r="E34" s="18">
        <v>1</v>
      </c>
      <c r="F34" s="18">
        <v>0.4752</v>
      </c>
      <c r="G34" s="18">
        <f t="shared" si="0"/>
        <v>1</v>
      </c>
      <c r="H34" s="18">
        <f t="shared" si="1"/>
        <v>0.4752</v>
      </c>
      <c r="I34" s="15"/>
    </row>
    <row r="35" s="1" customFormat="true" ht="18.75" spans="1:9">
      <c r="A35" s="17"/>
      <c r="B35" s="17"/>
      <c r="C35" s="17"/>
      <c r="D35" s="18" t="s">
        <v>27</v>
      </c>
      <c r="E35" s="18">
        <v>5</v>
      </c>
      <c r="F35" s="18">
        <v>1.663</v>
      </c>
      <c r="G35" s="18">
        <f t="shared" si="0"/>
        <v>5</v>
      </c>
      <c r="H35" s="18">
        <f t="shared" si="1"/>
        <v>1.663</v>
      </c>
      <c r="I35" s="15"/>
    </row>
    <row r="36" s="1" customFormat="true" ht="18.75" spans="1:9">
      <c r="A36" s="17"/>
      <c r="B36" s="17"/>
      <c r="C36" s="17"/>
      <c r="D36" s="18" t="s">
        <v>28</v>
      </c>
      <c r="E36" s="18">
        <v>23</v>
      </c>
      <c r="F36" s="18">
        <v>21.4935</v>
      </c>
      <c r="G36" s="18">
        <f t="shared" si="0"/>
        <v>23</v>
      </c>
      <c r="H36" s="18">
        <f t="shared" si="1"/>
        <v>21.4935</v>
      </c>
      <c r="I36" s="15"/>
    </row>
    <row r="37" s="1" customFormat="true" ht="18.75" spans="1:9">
      <c r="A37" s="17"/>
      <c r="B37" s="17"/>
      <c r="C37" s="17"/>
      <c r="D37" s="18" t="s">
        <v>28</v>
      </c>
      <c r="E37" s="18">
        <v>10</v>
      </c>
      <c r="F37" s="18">
        <v>6.541</v>
      </c>
      <c r="G37" s="18">
        <f t="shared" si="0"/>
        <v>10</v>
      </c>
      <c r="H37" s="18">
        <f t="shared" si="1"/>
        <v>6.541</v>
      </c>
      <c r="I37" s="15"/>
    </row>
    <row r="38" s="1" customFormat="true" ht="18.75" spans="1:9">
      <c r="A38" s="17"/>
      <c r="B38" s="17"/>
      <c r="C38" s="17"/>
      <c r="D38" s="18" t="s">
        <v>28</v>
      </c>
      <c r="E38" s="18">
        <v>4</v>
      </c>
      <c r="F38" s="18">
        <v>1.308</v>
      </c>
      <c r="G38" s="18">
        <f t="shared" si="0"/>
        <v>4</v>
      </c>
      <c r="H38" s="18">
        <f t="shared" si="1"/>
        <v>1.308</v>
      </c>
      <c r="I38" s="15"/>
    </row>
    <row r="39" s="1" customFormat="true" ht="18.75" spans="1:9">
      <c r="A39" s="17"/>
      <c r="B39" s="17"/>
      <c r="C39" s="17"/>
      <c r="D39" s="18" t="s">
        <v>29</v>
      </c>
      <c r="E39" s="18">
        <v>13</v>
      </c>
      <c r="F39" s="18">
        <v>12.5086</v>
      </c>
      <c r="G39" s="18">
        <f t="shared" si="0"/>
        <v>13</v>
      </c>
      <c r="H39" s="18">
        <f t="shared" si="1"/>
        <v>12.5086</v>
      </c>
      <c r="I39" s="15"/>
    </row>
    <row r="40" s="1" customFormat="true" ht="18.75" spans="1:9">
      <c r="A40" s="17"/>
      <c r="B40" s="17"/>
      <c r="C40" s="17"/>
      <c r="D40" s="18" t="s">
        <v>29</v>
      </c>
      <c r="E40" s="18">
        <v>6</v>
      </c>
      <c r="F40" s="18">
        <v>4.041</v>
      </c>
      <c r="G40" s="18">
        <f t="shared" si="0"/>
        <v>6</v>
      </c>
      <c r="H40" s="18">
        <f t="shared" si="1"/>
        <v>4.041</v>
      </c>
      <c r="I40" s="15"/>
    </row>
    <row r="41" s="1" customFormat="true" ht="18.75" spans="1:9">
      <c r="A41" s="17"/>
      <c r="B41" s="17"/>
      <c r="C41" s="17"/>
      <c r="D41" s="18" t="s">
        <v>29</v>
      </c>
      <c r="E41" s="18">
        <v>1</v>
      </c>
      <c r="F41" s="18">
        <v>0.4811</v>
      </c>
      <c r="G41" s="18">
        <f t="shared" ref="G41:G55" si="2">E41</f>
        <v>1</v>
      </c>
      <c r="H41" s="18">
        <f t="shared" ref="H41:H55" si="3">F41</f>
        <v>0.4811</v>
      </c>
      <c r="I41" s="15"/>
    </row>
    <row r="42" s="1" customFormat="true" ht="18.75" spans="1:9">
      <c r="A42" s="17"/>
      <c r="B42" s="17"/>
      <c r="C42" s="17"/>
      <c r="D42" s="18" t="s">
        <v>29</v>
      </c>
      <c r="E42" s="18">
        <v>7</v>
      </c>
      <c r="F42" s="18">
        <v>2.3569</v>
      </c>
      <c r="G42" s="18">
        <f t="shared" si="2"/>
        <v>7</v>
      </c>
      <c r="H42" s="18">
        <f t="shared" si="3"/>
        <v>2.3569</v>
      </c>
      <c r="I42" s="15"/>
    </row>
    <row r="43" s="1" customFormat="true" ht="18.75" spans="1:9">
      <c r="A43" s="17"/>
      <c r="B43" s="17"/>
      <c r="C43" s="17"/>
      <c r="D43" s="18" t="s">
        <v>30</v>
      </c>
      <c r="E43" s="18">
        <v>26</v>
      </c>
      <c r="F43" s="18">
        <v>26.208</v>
      </c>
      <c r="G43" s="18">
        <f t="shared" si="2"/>
        <v>26</v>
      </c>
      <c r="H43" s="18">
        <f t="shared" si="3"/>
        <v>26.208</v>
      </c>
      <c r="I43" s="15"/>
    </row>
    <row r="44" s="1" customFormat="true" ht="18.75" spans="1:9">
      <c r="A44" s="17"/>
      <c r="B44" s="17"/>
      <c r="C44" s="17"/>
      <c r="D44" s="18" t="s">
        <v>30</v>
      </c>
      <c r="E44" s="18">
        <v>38</v>
      </c>
      <c r="F44" s="18">
        <v>26.8128</v>
      </c>
      <c r="G44" s="18">
        <f t="shared" si="2"/>
        <v>38</v>
      </c>
      <c r="H44" s="18">
        <f t="shared" si="3"/>
        <v>26.8128</v>
      </c>
      <c r="I44" s="15"/>
    </row>
    <row r="45" s="1" customFormat="true" ht="18.75" spans="1:9">
      <c r="A45" s="17"/>
      <c r="B45" s="17"/>
      <c r="C45" s="17"/>
      <c r="D45" s="18" t="s">
        <v>31</v>
      </c>
      <c r="E45" s="18">
        <v>13</v>
      </c>
      <c r="F45" s="18">
        <v>11.2567</v>
      </c>
      <c r="G45" s="18">
        <f t="shared" si="2"/>
        <v>13</v>
      </c>
      <c r="H45" s="18">
        <f t="shared" si="3"/>
        <v>11.2567</v>
      </c>
      <c r="I45" s="15"/>
    </row>
    <row r="46" s="1" customFormat="true" ht="18.75" spans="1:9">
      <c r="A46" s="17"/>
      <c r="B46" s="17"/>
      <c r="C46" s="17"/>
      <c r="D46" s="18" t="s">
        <v>31</v>
      </c>
      <c r="E46" s="18">
        <v>6</v>
      </c>
      <c r="F46" s="18">
        <v>3.6366</v>
      </c>
      <c r="G46" s="18">
        <f t="shared" si="2"/>
        <v>6</v>
      </c>
      <c r="H46" s="18">
        <f t="shared" si="3"/>
        <v>3.6366</v>
      </c>
      <c r="I46" s="15"/>
    </row>
    <row r="47" s="1" customFormat="true" ht="18.75" spans="1:9">
      <c r="A47" s="17"/>
      <c r="B47" s="17"/>
      <c r="C47" s="17"/>
      <c r="D47" s="18" t="s">
        <v>31</v>
      </c>
      <c r="E47" s="18">
        <v>9</v>
      </c>
      <c r="F47" s="18">
        <v>2.727</v>
      </c>
      <c r="G47" s="18">
        <f t="shared" si="2"/>
        <v>9</v>
      </c>
      <c r="H47" s="18">
        <f t="shared" si="3"/>
        <v>2.727</v>
      </c>
      <c r="I47" s="15"/>
    </row>
    <row r="48" s="1" customFormat="true" ht="18.75" spans="1:9">
      <c r="A48" s="17"/>
      <c r="B48" s="17"/>
      <c r="C48" s="17"/>
      <c r="D48" s="18" t="s">
        <v>32</v>
      </c>
      <c r="E48" s="18">
        <v>5</v>
      </c>
      <c r="F48" s="18">
        <v>5.022</v>
      </c>
      <c r="G48" s="18">
        <f t="shared" si="2"/>
        <v>5</v>
      </c>
      <c r="H48" s="18">
        <f t="shared" si="3"/>
        <v>5.022</v>
      </c>
      <c r="I48" s="15"/>
    </row>
    <row r="49" s="1" customFormat="true" ht="18.75" spans="1:9">
      <c r="A49" s="17"/>
      <c r="B49" s="17"/>
      <c r="C49" s="17"/>
      <c r="D49" s="18" t="s">
        <v>32</v>
      </c>
      <c r="E49" s="18">
        <v>11</v>
      </c>
      <c r="F49" s="18">
        <v>7.733</v>
      </c>
      <c r="G49" s="18">
        <f t="shared" si="2"/>
        <v>11</v>
      </c>
      <c r="H49" s="18">
        <f t="shared" si="3"/>
        <v>7.733</v>
      </c>
      <c r="I49" s="15"/>
    </row>
    <row r="50" s="1" customFormat="true" ht="18.75" spans="1:9">
      <c r="A50" s="17"/>
      <c r="B50" s="17"/>
      <c r="C50" s="17"/>
      <c r="D50" s="18" t="s">
        <v>33</v>
      </c>
      <c r="E50" s="18">
        <v>1</v>
      </c>
      <c r="F50" s="18">
        <v>1.024</v>
      </c>
      <c r="G50" s="18">
        <f t="shared" si="2"/>
        <v>1</v>
      </c>
      <c r="H50" s="18">
        <f t="shared" si="3"/>
        <v>1.024</v>
      </c>
      <c r="I50" s="15"/>
    </row>
    <row r="51" s="1" customFormat="true" ht="18.75" spans="1:9">
      <c r="A51" s="17"/>
      <c r="B51" s="17"/>
      <c r="C51" s="17"/>
      <c r="D51" s="18" t="s">
        <v>33</v>
      </c>
      <c r="E51" s="18">
        <v>1</v>
      </c>
      <c r="F51" s="18">
        <v>0.7168</v>
      </c>
      <c r="G51" s="18">
        <f t="shared" si="2"/>
        <v>1</v>
      </c>
      <c r="H51" s="18">
        <f t="shared" si="3"/>
        <v>0.7168</v>
      </c>
      <c r="I51" s="15"/>
    </row>
    <row r="52" s="1" customFormat="true" ht="18.75" spans="1:9">
      <c r="A52" s="17"/>
      <c r="B52" s="17"/>
      <c r="C52" s="17"/>
      <c r="D52" s="18" t="s">
        <v>34</v>
      </c>
      <c r="E52" s="18">
        <v>6</v>
      </c>
      <c r="F52" s="18">
        <v>6.1248</v>
      </c>
      <c r="G52" s="18">
        <f t="shared" si="2"/>
        <v>6</v>
      </c>
      <c r="H52" s="18">
        <f t="shared" si="3"/>
        <v>6.1248</v>
      </c>
      <c r="I52" s="15"/>
    </row>
    <row r="53" s="1" customFormat="true" ht="18.75" spans="1:9">
      <c r="A53" s="17"/>
      <c r="B53" s="17"/>
      <c r="C53" s="17"/>
      <c r="D53" s="18" t="s">
        <v>34</v>
      </c>
      <c r="E53" s="18">
        <v>163</v>
      </c>
      <c r="F53" s="18">
        <v>116.4635</v>
      </c>
      <c r="G53" s="18">
        <f t="shared" si="2"/>
        <v>163</v>
      </c>
      <c r="H53" s="18">
        <f t="shared" si="3"/>
        <v>116.4635</v>
      </c>
      <c r="I53" s="15"/>
    </row>
    <row r="54" s="1" customFormat="true" ht="18.75" spans="1:9">
      <c r="A54" s="17"/>
      <c r="B54" s="17"/>
      <c r="C54" s="17"/>
      <c r="D54" s="18" t="s">
        <v>35</v>
      </c>
      <c r="E54" s="18">
        <v>1</v>
      </c>
      <c r="F54" s="18">
        <v>1.268</v>
      </c>
      <c r="G54" s="18">
        <f t="shared" si="2"/>
        <v>1</v>
      </c>
      <c r="H54" s="18">
        <f t="shared" si="3"/>
        <v>1.268</v>
      </c>
      <c r="I54" s="15"/>
    </row>
    <row r="55" s="1" customFormat="true" ht="18.75" spans="1:9">
      <c r="A55" s="17"/>
      <c r="B55" s="17"/>
      <c r="C55" s="17"/>
      <c r="D55" s="18" t="s">
        <v>35</v>
      </c>
      <c r="E55" s="18">
        <v>21</v>
      </c>
      <c r="F55" s="18">
        <v>18.6396</v>
      </c>
      <c r="G55" s="18">
        <f t="shared" si="2"/>
        <v>21</v>
      </c>
      <c r="H55" s="18">
        <f t="shared" si="3"/>
        <v>18.6396</v>
      </c>
      <c r="I55" s="15"/>
    </row>
    <row r="56" s="1" customFormat="true" ht="18.75" spans="1:9">
      <c r="A56" s="17"/>
      <c r="B56" s="17"/>
      <c r="C56" s="17"/>
      <c r="D56" s="18" t="s">
        <v>36</v>
      </c>
      <c r="E56" s="18">
        <v>73</v>
      </c>
      <c r="F56" s="18">
        <v>23.3819</v>
      </c>
      <c r="G56" s="18">
        <v>73</v>
      </c>
      <c r="H56" s="18">
        <v>23.3819</v>
      </c>
      <c r="I56" s="15"/>
    </row>
    <row r="57" s="1" customFormat="true" ht="18.75" spans="1:9">
      <c r="A57" s="19" t="s">
        <v>37</v>
      </c>
      <c r="B57" s="15" t="s">
        <v>13</v>
      </c>
      <c r="C57" s="15"/>
      <c r="D57" s="16"/>
      <c r="E57" s="27">
        <f>E58+E73</f>
        <v>2310</v>
      </c>
      <c r="F57" s="27">
        <f>F58+F73</f>
        <v>6464.9731</v>
      </c>
      <c r="G57" s="27">
        <f>G58+G73</f>
        <v>2310</v>
      </c>
      <c r="H57" s="27">
        <f>H58+H73</f>
        <v>6464.9731</v>
      </c>
      <c r="I57" s="15"/>
    </row>
    <row r="58" s="1" customFormat="true" ht="18.75" spans="1:9">
      <c r="A58" s="20"/>
      <c r="B58" s="17">
        <v>1</v>
      </c>
      <c r="C58" s="17" t="s">
        <v>14</v>
      </c>
      <c r="D58" s="15" t="s">
        <v>15</v>
      </c>
      <c r="E58" s="27">
        <f>SUM(E59:E72)</f>
        <v>2229</v>
      </c>
      <c r="F58" s="27">
        <f>SUM(F59:F72)</f>
        <v>5990.6271</v>
      </c>
      <c r="G58" s="27">
        <f>SUM(G59:G72)</f>
        <v>2229</v>
      </c>
      <c r="H58" s="27">
        <f>SUM(H59:H72)</f>
        <v>5990.6271</v>
      </c>
      <c r="I58" s="15"/>
    </row>
    <row r="59" s="1" customFormat="true" ht="18.75" spans="1:9">
      <c r="A59" s="20"/>
      <c r="B59" s="17"/>
      <c r="C59" s="17"/>
      <c r="D59" s="18" t="s">
        <v>21</v>
      </c>
      <c r="E59" s="18">
        <v>5</v>
      </c>
      <c r="F59" s="18">
        <v>4.752</v>
      </c>
      <c r="G59" s="18">
        <f>E59</f>
        <v>5</v>
      </c>
      <c r="H59" s="18">
        <f>F59</f>
        <v>4.752</v>
      </c>
      <c r="I59" s="15"/>
    </row>
    <row r="60" s="1" customFormat="true" ht="18.75" spans="1:9">
      <c r="A60" s="20"/>
      <c r="B60" s="17"/>
      <c r="C60" s="17"/>
      <c r="D60" s="18" t="s">
        <v>21</v>
      </c>
      <c r="E60" s="18">
        <v>9</v>
      </c>
      <c r="F60" s="18">
        <v>5.9868</v>
      </c>
      <c r="G60" s="18">
        <f t="shared" ref="G60:G72" si="4">E60</f>
        <v>9</v>
      </c>
      <c r="H60" s="18">
        <f t="shared" ref="H60:H72" si="5">F60</f>
        <v>5.9868</v>
      </c>
      <c r="I60" s="15"/>
    </row>
    <row r="61" s="1" customFormat="true" ht="18.75" spans="1:9">
      <c r="A61" s="20"/>
      <c r="B61" s="17"/>
      <c r="C61" s="17"/>
      <c r="D61" s="18" t="s">
        <v>22</v>
      </c>
      <c r="E61" s="18">
        <v>1</v>
      </c>
      <c r="F61" s="18">
        <v>0.9345</v>
      </c>
      <c r="G61" s="18">
        <f t="shared" si="4"/>
        <v>1</v>
      </c>
      <c r="H61" s="18">
        <f t="shared" si="5"/>
        <v>0.9345</v>
      </c>
      <c r="I61" s="15"/>
    </row>
    <row r="62" s="1" customFormat="true" ht="18.75" spans="1:9">
      <c r="A62" s="20"/>
      <c r="B62" s="17"/>
      <c r="C62" s="17"/>
      <c r="D62" s="18" t="s">
        <v>38</v>
      </c>
      <c r="E62" s="18">
        <v>4</v>
      </c>
      <c r="F62" s="18">
        <v>11.568</v>
      </c>
      <c r="G62" s="18">
        <f t="shared" si="4"/>
        <v>4</v>
      </c>
      <c r="H62" s="18">
        <f t="shared" si="5"/>
        <v>11.568</v>
      </c>
      <c r="I62" s="15"/>
    </row>
    <row r="63" s="1" customFormat="true" ht="18.75" spans="1:9">
      <c r="A63" s="20"/>
      <c r="B63" s="17"/>
      <c r="C63" s="17"/>
      <c r="D63" s="18" t="s">
        <v>23</v>
      </c>
      <c r="E63" s="18">
        <v>8</v>
      </c>
      <c r="F63" s="18">
        <v>7.6976</v>
      </c>
      <c r="G63" s="18">
        <f t="shared" si="4"/>
        <v>8</v>
      </c>
      <c r="H63" s="18">
        <f t="shared" si="5"/>
        <v>7.6976</v>
      </c>
      <c r="I63" s="15"/>
    </row>
    <row r="64" s="1" customFormat="true" ht="18.75" spans="1:9">
      <c r="A64" s="20"/>
      <c r="B64" s="17"/>
      <c r="C64" s="17"/>
      <c r="D64" s="18" t="s">
        <v>23</v>
      </c>
      <c r="E64" s="18">
        <v>24</v>
      </c>
      <c r="F64" s="18">
        <v>16.164</v>
      </c>
      <c r="G64" s="18">
        <f t="shared" si="4"/>
        <v>24</v>
      </c>
      <c r="H64" s="18">
        <f t="shared" si="5"/>
        <v>16.164</v>
      </c>
      <c r="I64" s="15"/>
    </row>
    <row r="65" s="1" customFormat="true" ht="18.75" spans="1:9">
      <c r="A65" s="20"/>
      <c r="B65" s="17"/>
      <c r="C65" s="17"/>
      <c r="D65" s="18" t="s">
        <v>39</v>
      </c>
      <c r="E65" s="18">
        <v>1477</v>
      </c>
      <c r="F65" s="18">
        <v>3899.28</v>
      </c>
      <c r="G65" s="18">
        <f t="shared" si="4"/>
        <v>1477</v>
      </c>
      <c r="H65" s="18">
        <f t="shared" si="5"/>
        <v>3899.28</v>
      </c>
      <c r="I65" s="15"/>
    </row>
    <row r="66" s="1" customFormat="true" ht="18.75" spans="1:9">
      <c r="A66" s="20"/>
      <c r="B66" s="17"/>
      <c r="C66" s="17"/>
      <c r="D66" s="18" t="s">
        <v>39</v>
      </c>
      <c r="E66" s="18">
        <v>2</v>
      </c>
      <c r="F66" s="18">
        <v>0.528</v>
      </c>
      <c r="G66" s="18">
        <f t="shared" si="4"/>
        <v>2</v>
      </c>
      <c r="H66" s="18">
        <f t="shared" si="5"/>
        <v>0.528</v>
      </c>
      <c r="I66" s="15"/>
    </row>
    <row r="67" s="1" customFormat="true" ht="18.75" spans="1:9">
      <c r="A67" s="20"/>
      <c r="B67" s="17"/>
      <c r="C67" s="17"/>
      <c r="D67" s="18" t="s">
        <v>27</v>
      </c>
      <c r="E67" s="18">
        <v>2</v>
      </c>
      <c r="F67" s="18">
        <v>1.3304</v>
      </c>
      <c r="G67" s="18">
        <f t="shared" si="4"/>
        <v>2</v>
      </c>
      <c r="H67" s="18">
        <f t="shared" si="5"/>
        <v>1.3304</v>
      </c>
      <c r="I67" s="15"/>
    </row>
    <row r="68" s="1" customFormat="true" ht="18.75" spans="1:9">
      <c r="A68" s="20"/>
      <c r="B68" s="17"/>
      <c r="C68" s="17"/>
      <c r="D68" s="18" t="s">
        <v>28</v>
      </c>
      <c r="E68" s="18">
        <v>2</v>
      </c>
      <c r="F68" s="18">
        <v>1.869</v>
      </c>
      <c r="G68" s="18">
        <f t="shared" si="4"/>
        <v>2</v>
      </c>
      <c r="H68" s="18">
        <f t="shared" si="5"/>
        <v>1.869</v>
      </c>
      <c r="I68" s="15"/>
    </row>
    <row r="69" s="1" customFormat="true" ht="18.75" spans="1:9">
      <c r="A69" s="20"/>
      <c r="B69" s="17"/>
      <c r="C69" s="17"/>
      <c r="D69" s="18" t="s">
        <v>28</v>
      </c>
      <c r="E69" s="18">
        <v>1</v>
      </c>
      <c r="F69" s="18">
        <v>0.6541</v>
      </c>
      <c r="G69" s="18">
        <f t="shared" si="4"/>
        <v>1</v>
      </c>
      <c r="H69" s="18">
        <f t="shared" si="5"/>
        <v>0.6541</v>
      </c>
      <c r="I69" s="15"/>
    </row>
    <row r="70" s="1" customFormat="true" ht="18.75" spans="1:9">
      <c r="A70" s="20"/>
      <c r="B70" s="17"/>
      <c r="C70" s="17"/>
      <c r="D70" s="18" t="s">
        <v>29</v>
      </c>
      <c r="E70" s="18">
        <v>1</v>
      </c>
      <c r="F70" s="18">
        <v>0.9622</v>
      </c>
      <c r="G70" s="18">
        <f t="shared" si="4"/>
        <v>1</v>
      </c>
      <c r="H70" s="18">
        <f t="shared" si="5"/>
        <v>0.9622</v>
      </c>
      <c r="I70" s="15"/>
    </row>
    <row r="71" s="1" customFormat="true" ht="18.75" spans="1:9">
      <c r="A71" s="20"/>
      <c r="B71" s="17"/>
      <c r="C71" s="17"/>
      <c r="D71" s="18" t="s">
        <v>29</v>
      </c>
      <c r="E71" s="18">
        <v>3</v>
      </c>
      <c r="F71" s="18">
        <v>2.0205</v>
      </c>
      <c r="G71" s="18">
        <f t="shared" si="4"/>
        <v>3</v>
      </c>
      <c r="H71" s="18">
        <f t="shared" si="5"/>
        <v>2.0205</v>
      </c>
      <c r="I71" s="15"/>
    </row>
    <row r="72" s="1" customFormat="true" ht="18.75" spans="1:9">
      <c r="A72" s="20"/>
      <c r="B72" s="17"/>
      <c r="C72" s="17"/>
      <c r="D72" s="18" t="s">
        <v>40</v>
      </c>
      <c r="E72" s="18">
        <v>690</v>
      </c>
      <c r="F72" s="18">
        <v>2036.88</v>
      </c>
      <c r="G72" s="18">
        <f t="shared" si="4"/>
        <v>690</v>
      </c>
      <c r="H72" s="18">
        <f t="shared" si="5"/>
        <v>2036.88</v>
      </c>
      <c r="I72" s="15"/>
    </row>
    <row r="73" ht="18.75" spans="1:9">
      <c r="A73" s="20"/>
      <c r="B73" s="17">
        <v>2</v>
      </c>
      <c r="C73" s="17" t="s">
        <v>41</v>
      </c>
      <c r="D73" s="30" t="s">
        <v>15</v>
      </c>
      <c r="E73" s="30">
        <f>SUM(E74:E76)</f>
        <v>81</v>
      </c>
      <c r="F73" s="30">
        <f>SUM(F74:F76)</f>
        <v>474.346000000001</v>
      </c>
      <c r="G73" s="30">
        <f>SUM(G74:G76)</f>
        <v>81</v>
      </c>
      <c r="H73" s="30">
        <f>SUM(H74:H76)</f>
        <v>474.346000000001</v>
      </c>
      <c r="I73" s="36"/>
    </row>
    <row r="74" ht="18.75" spans="1:9">
      <c r="A74" s="20"/>
      <c r="B74" s="17"/>
      <c r="C74" s="17"/>
      <c r="D74" s="18" t="s">
        <v>42</v>
      </c>
      <c r="E74" s="18">
        <v>78</v>
      </c>
      <c r="F74" s="18">
        <v>456.846000000001</v>
      </c>
      <c r="G74" s="18">
        <f t="shared" ref="G74:G81" si="6">E74</f>
        <v>78</v>
      </c>
      <c r="H74" s="18">
        <f t="shared" ref="H74:H81" si="7">F74</f>
        <v>456.846000000001</v>
      </c>
      <c r="I74" s="36"/>
    </row>
    <row r="75" s="1" customFormat="true" ht="18.75" spans="1:9">
      <c r="A75" s="20"/>
      <c r="B75" s="17"/>
      <c r="C75" s="17"/>
      <c r="D75" s="18" t="s">
        <v>43</v>
      </c>
      <c r="E75" s="18">
        <v>1</v>
      </c>
      <c r="F75" s="18">
        <v>5.4</v>
      </c>
      <c r="G75" s="18">
        <f t="shared" si="6"/>
        <v>1</v>
      </c>
      <c r="H75" s="18">
        <f t="shared" si="7"/>
        <v>5.4</v>
      </c>
      <c r="I75" s="36"/>
    </row>
    <row r="76" s="1" customFormat="true" ht="18.75" spans="1:9">
      <c r="A76" s="31"/>
      <c r="B76" s="17"/>
      <c r="C76" s="17"/>
      <c r="D76" s="32" t="s">
        <v>44</v>
      </c>
      <c r="E76" s="32">
        <v>2</v>
      </c>
      <c r="F76" s="17">
        <v>12.1</v>
      </c>
      <c r="G76" s="18">
        <f t="shared" si="6"/>
        <v>2</v>
      </c>
      <c r="H76" s="18">
        <f t="shared" si="7"/>
        <v>12.1</v>
      </c>
      <c r="I76" s="36"/>
    </row>
    <row r="77" s="1" customFormat="true" ht="18.75" spans="1:9">
      <c r="A77" s="19" t="s">
        <v>45</v>
      </c>
      <c r="B77" s="15" t="s">
        <v>13</v>
      </c>
      <c r="C77" s="15"/>
      <c r="D77" s="16"/>
      <c r="E77" s="27">
        <f>E78+E84+E87</f>
        <v>87</v>
      </c>
      <c r="F77" s="27">
        <f>F78+F84+F87</f>
        <v>229.759</v>
      </c>
      <c r="G77" s="27">
        <f>G78+G84+G87</f>
        <v>87</v>
      </c>
      <c r="H77" s="27">
        <f>H78+H84+H87</f>
        <v>229.759</v>
      </c>
      <c r="I77" s="15"/>
    </row>
    <row r="78" s="1" customFormat="true" ht="18.75" spans="1:9">
      <c r="A78" s="20"/>
      <c r="B78" s="19">
        <v>1</v>
      </c>
      <c r="C78" s="19" t="s">
        <v>14</v>
      </c>
      <c r="D78" s="15" t="s">
        <v>15</v>
      </c>
      <c r="E78" s="27">
        <f>SUM(E79:E83)</f>
        <v>82</v>
      </c>
      <c r="F78" s="27">
        <f>SUM(F79:F83)</f>
        <v>207.36</v>
      </c>
      <c r="G78" s="27">
        <f>SUM(G79:G83)</f>
        <v>82</v>
      </c>
      <c r="H78" s="27">
        <f>SUM(H79:H83)</f>
        <v>207.36</v>
      </c>
      <c r="I78" s="15"/>
    </row>
    <row r="79" s="1" customFormat="true" ht="18.75" spans="1:9">
      <c r="A79" s="20"/>
      <c r="B79" s="20"/>
      <c r="C79" s="20"/>
      <c r="D79" s="18" t="s">
        <v>46</v>
      </c>
      <c r="E79" s="18">
        <v>3</v>
      </c>
      <c r="F79" s="18">
        <v>7.56</v>
      </c>
      <c r="G79" s="18">
        <f t="shared" si="6"/>
        <v>3</v>
      </c>
      <c r="H79" s="18">
        <f t="shared" si="7"/>
        <v>7.56</v>
      </c>
      <c r="I79" s="15"/>
    </row>
    <row r="80" s="1" customFormat="true" ht="18.75" spans="1:9">
      <c r="A80" s="20"/>
      <c r="B80" s="20"/>
      <c r="C80" s="20"/>
      <c r="D80" s="18" t="s">
        <v>47</v>
      </c>
      <c r="E80" s="18">
        <v>1</v>
      </c>
      <c r="F80" s="18">
        <v>3.6</v>
      </c>
      <c r="G80" s="18">
        <f t="shared" si="6"/>
        <v>1</v>
      </c>
      <c r="H80" s="18">
        <f t="shared" si="7"/>
        <v>3.6</v>
      </c>
      <c r="I80" s="15"/>
    </row>
    <row r="81" s="1" customFormat="true" ht="18.75" spans="1:9">
      <c r="A81" s="20"/>
      <c r="B81" s="20"/>
      <c r="C81" s="20"/>
      <c r="D81" s="18" t="s">
        <v>47</v>
      </c>
      <c r="E81" s="18">
        <v>53</v>
      </c>
      <c r="F81" s="18">
        <v>133.56</v>
      </c>
      <c r="G81" s="18">
        <f t="shared" si="6"/>
        <v>53</v>
      </c>
      <c r="H81" s="18">
        <f t="shared" si="7"/>
        <v>133.56</v>
      </c>
      <c r="I81" s="15"/>
    </row>
    <row r="82" s="1" customFormat="true" ht="18.75" spans="1:9">
      <c r="A82" s="20"/>
      <c r="B82" s="20"/>
      <c r="C82" s="20"/>
      <c r="D82" s="18" t="s">
        <v>48</v>
      </c>
      <c r="E82" s="18">
        <v>10</v>
      </c>
      <c r="F82" s="18">
        <v>23.04</v>
      </c>
      <c r="G82" s="18">
        <f t="shared" ref="G82:G85" si="8">E82</f>
        <v>10</v>
      </c>
      <c r="H82" s="18">
        <f t="shared" ref="H82:H85" si="9">F82</f>
        <v>23.04</v>
      </c>
      <c r="I82" s="15"/>
    </row>
    <row r="83" ht="18.75" spans="1:9">
      <c r="A83" s="20"/>
      <c r="B83" s="20"/>
      <c r="C83" s="20"/>
      <c r="D83" s="18" t="s">
        <v>39</v>
      </c>
      <c r="E83" s="18">
        <v>15</v>
      </c>
      <c r="F83" s="18">
        <v>39.6</v>
      </c>
      <c r="G83" s="18">
        <f t="shared" si="8"/>
        <v>15</v>
      </c>
      <c r="H83" s="18">
        <f t="shared" si="9"/>
        <v>39.6</v>
      </c>
      <c r="I83" s="17"/>
    </row>
    <row r="84" ht="18.75" spans="1:9">
      <c r="A84" s="20"/>
      <c r="B84" s="19">
        <v>2</v>
      </c>
      <c r="C84" s="19" t="s">
        <v>41</v>
      </c>
      <c r="D84" s="30" t="s">
        <v>15</v>
      </c>
      <c r="E84" s="30">
        <f>SUM(E85:E86)</f>
        <v>3</v>
      </c>
      <c r="F84" s="30">
        <f>SUM(F85:F86)</f>
        <v>15.599</v>
      </c>
      <c r="G84" s="30">
        <f>SUM(G85:G86)</f>
        <v>3</v>
      </c>
      <c r="H84" s="30">
        <f>SUM(H85:H86)</f>
        <v>15.599</v>
      </c>
      <c r="I84" s="36"/>
    </row>
    <row r="85" ht="18.75" spans="1:9">
      <c r="A85" s="20"/>
      <c r="B85" s="20"/>
      <c r="C85" s="20"/>
      <c r="D85" s="32" t="s">
        <v>49</v>
      </c>
      <c r="E85" s="18">
        <v>2</v>
      </c>
      <c r="F85" s="18">
        <v>13.079</v>
      </c>
      <c r="G85" s="18">
        <f t="shared" si="8"/>
        <v>2</v>
      </c>
      <c r="H85" s="18">
        <f t="shared" si="9"/>
        <v>13.079</v>
      </c>
      <c r="I85" s="36"/>
    </row>
    <row r="86" s="1" customFormat="true" ht="18.75" spans="1:9">
      <c r="A86" s="20"/>
      <c r="B86" s="20"/>
      <c r="C86" s="20"/>
      <c r="D86" s="32" t="s">
        <v>50</v>
      </c>
      <c r="E86" s="32">
        <v>1</v>
      </c>
      <c r="F86" s="17">
        <v>2.52</v>
      </c>
      <c r="G86" s="18">
        <f t="shared" ref="G86:G91" si="10">E86</f>
        <v>1</v>
      </c>
      <c r="H86" s="18">
        <f t="shared" ref="H86:H91" si="11">F86</f>
        <v>2.52</v>
      </c>
      <c r="I86" s="36"/>
    </row>
    <row r="87" s="1" customFormat="true" ht="18.75" spans="1:9">
      <c r="A87" s="20"/>
      <c r="B87" s="17">
        <v>3</v>
      </c>
      <c r="C87" s="19" t="s">
        <v>51</v>
      </c>
      <c r="D87" s="33" t="s">
        <v>15</v>
      </c>
      <c r="E87" s="15">
        <f>SUM(E88:E88)</f>
        <v>2</v>
      </c>
      <c r="F87" s="15">
        <f>SUM(F88:F88)</f>
        <v>6.8</v>
      </c>
      <c r="G87" s="34">
        <f>SUM(G88:G88)</f>
        <v>2</v>
      </c>
      <c r="H87" s="15">
        <f>SUM(H88:H88)</f>
        <v>6.8</v>
      </c>
      <c r="I87" s="15"/>
    </row>
    <row r="88" s="1" customFormat="true" ht="18.75" spans="1:9">
      <c r="A88" s="31"/>
      <c r="B88" s="17"/>
      <c r="C88" s="17"/>
      <c r="D88" s="32" t="s">
        <v>52</v>
      </c>
      <c r="E88" s="32">
        <v>2</v>
      </c>
      <c r="F88" s="17">
        <v>6.8</v>
      </c>
      <c r="G88" s="18">
        <f t="shared" si="10"/>
        <v>2</v>
      </c>
      <c r="H88" s="18">
        <f t="shared" si="11"/>
        <v>6.8</v>
      </c>
      <c r="I88" s="17"/>
    </row>
    <row r="89" s="1" customFormat="true" ht="18.75" spans="1:9">
      <c r="A89" s="19" t="s">
        <v>53</v>
      </c>
      <c r="B89" s="15" t="s">
        <v>13</v>
      </c>
      <c r="C89" s="15"/>
      <c r="D89" s="16"/>
      <c r="E89" s="27">
        <f>E90+E93+E95+E97</f>
        <v>101</v>
      </c>
      <c r="F89" s="27">
        <f>F90+F93+F95+F97</f>
        <v>460.18</v>
      </c>
      <c r="G89" s="27">
        <f>G90+G93+G95+G97</f>
        <v>101</v>
      </c>
      <c r="H89" s="27">
        <f>H90+H93+H95+H97</f>
        <v>460.18</v>
      </c>
      <c r="I89" s="15"/>
    </row>
    <row r="90" s="1" customFormat="true" ht="18.75" spans="1:9">
      <c r="A90" s="20"/>
      <c r="B90" s="17">
        <v>1</v>
      </c>
      <c r="C90" s="17" t="s">
        <v>14</v>
      </c>
      <c r="D90" s="15" t="s">
        <v>15</v>
      </c>
      <c r="E90" s="27">
        <f>SUM(E91:E92)</f>
        <v>72</v>
      </c>
      <c r="F90" s="27">
        <f>SUM(F91:F92)</f>
        <v>259.2</v>
      </c>
      <c r="G90" s="27">
        <f>SUM(G91:G92)</f>
        <v>72</v>
      </c>
      <c r="H90" s="27">
        <f>SUM(H91:H92)</f>
        <v>259.2</v>
      </c>
      <c r="I90" s="15"/>
    </row>
    <row r="91" s="1" customFormat="true" ht="18.75" spans="1:9">
      <c r="A91" s="20"/>
      <c r="B91" s="17"/>
      <c r="C91" s="17"/>
      <c r="D91" s="18" t="s">
        <v>46</v>
      </c>
      <c r="E91" s="18">
        <v>29</v>
      </c>
      <c r="F91" s="18">
        <v>104.4</v>
      </c>
      <c r="G91" s="18">
        <f t="shared" si="10"/>
        <v>29</v>
      </c>
      <c r="H91" s="18">
        <f t="shared" si="11"/>
        <v>104.4</v>
      </c>
      <c r="I91" s="15"/>
    </row>
    <row r="92" ht="18.75" spans="1:9">
      <c r="A92" s="20"/>
      <c r="B92" s="17"/>
      <c r="C92" s="17"/>
      <c r="D92" s="18" t="s">
        <v>47</v>
      </c>
      <c r="E92" s="18">
        <v>43</v>
      </c>
      <c r="F92" s="18">
        <v>154.8</v>
      </c>
      <c r="G92" s="18">
        <v>43</v>
      </c>
      <c r="H92" s="18">
        <v>154.8</v>
      </c>
      <c r="I92" s="17"/>
    </row>
    <row r="93" ht="18.75" spans="1:9">
      <c r="A93" s="20"/>
      <c r="B93" s="17">
        <v>2</v>
      </c>
      <c r="C93" s="17" t="s">
        <v>41</v>
      </c>
      <c r="D93" s="30" t="s">
        <v>15</v>
      </c>
      <c r="E93" s="30">
        <f>SUM(E94:E94)</f>
        <v>7</v>
      </c>
      <c r="F93" s="30">
        <f>SUM(F94:F94)</f>
        <v>25.2</v>
      </c>
      <c r="G93" s="30">
        <f>SUM(G94:G94)</f>
        <v>7</v>
      </c>
      <c r="H93" s="30">
        <f>SUM(H94:H94)</f>
        <v>25.2</v>
      </c>
      <c r="I93" s="36"/>
    </row>
    <row r="94" ht="18.75" spans="1:9">
      <c r="A94" s="20"/>
      <c r="B94" s="17"/>
      <c r="C94" s="17"/>
      <c r="D94" s="32" t="s">
        <v>50</v>
      </c>
      <c r="E94" s="32">
        <v>7</v>
      </c>
      <c r="F94" s="17">
        <v>25.2</v>
      </c>
      <c r="G94" s="18">
        <f>E94</f>
        <v>7</v>
      </c>
      <c r="H94" s="18">
        <f>F94</f>
        <v>25.2</v>
      </c>
      <c r="I94" s="36"/>
    </row>
    <row r="95" ht="18.75" spans="1:9">
      <c r="A95" s="20"/>
      <c r="B95" s="19">
        <v>3</v>
      </c>
      <c r="C95" s="19" t="s">
        <v>51</v>
      </c>
      <c r="D95" s="33" t="s">
        <v>15</v>
      </c>
      <c r="E95" s="34">
        <f>E96</f>
        <v>6</v>
      </c>
      <c r="F95" s="34">
        <f>F96</f>
        <v>21.6</v>
      </c>
      <c r="G95" s="34">
        <f>G96</f>
        <v>6</v>
      </c>
      <c r="H95" s="15">
        <f>H96</f>
        <v>21.6</v>
      </c>
      <c r="I95" s="15"/>
    </row>
    <row r="96" ht="18.75" spans="1:9">
      <c r="A96" s="20"/>
      <c r="B96" s="31"/>
      <c r="C96" s="17"/>
      <c r="D96" s="32" t="s">
        <v>54</v>
      </c>
      <c r="E96" s="32">
        <v>6</v>
      </c>
      <c r="F96" s="17">
        <v>21.6</v>
      </c>
      <c r="G96" s="18">
        <f>E96</f>
        <v>6</v>
      </c>
      <c r="H96" s="18">
        <f>F96</f>
        <v>21.6</v>
      </c>
      <c r="I96" s="17"/>
    </row>
    <row r="97" ht="18.75" spans="1:9">
      <c r="A97" s="20"/>
      <c r="B97" s="20">
        <v>4</v>
      </c>
      <c r="C97" s="19" t="s">
        <v>55</v>
      </c>
      <c r="D97" s="34" t="s">
        <v>15</v>
      </c>
      <c r="E97" s="34">
        <v>16</v>
      </c>
      <c r="F97" s="15">
        <v>154.18</v>
      </c>
      <c r="G97" s="30">
        <v>16</v>
      </c>
      <c r="H97" s="30">
        <v>154.18</v>
      </c>
      <c r="I97" s="17"/>
    </row>
    <row r="98" ht="18.75" spans="1:9">
      <c r="A98" s="20"/>
      <c r="B98" s="20"/>
      <c r="C98" s="20"/>
      <c r="D98" s="35" t="s">
        <v>56</v>
      </c>
      <c r="E98" s="32">
        <v>14</v>
      </c>
      <c r="F98" s="17">
        <v>136.4</v>
      </c>
      <c r="G98" s="18">
        <v>14</v>
      </c>
      <c r="H98" s="18">
        <v>136.4</v>
      </c>
      <c r="I98" s="17"/>
    </row>
    <row r="99" ht="18.75" spans="1:9">
      <c r="A99" s="31"/>
      <c r="B99" s="31"/>
      <c r="C99" s="31"/>
      <c r="D99" s="35" t="s">
        <v>57</v>
      </c>
      <c r="E99" s="32">
        <v>2</v>
      </c>
      <c r="F99" s="17">
        <v>17.78</v>
      </c>
      <c r="G99" s="18">
        <v>2</v>
      </c>
      <c r="H99" s="18">
        <v>17.78</v>
      </c>
      <c r="I99" s="17"/>
    </row>
  </sheetData>
  <autoFilter ref="A3:I99">
    <extLst/>
  </autoFilter>
  <mergeCells count="30">
    <mergeCell ref="A2:I2"/>
    <mergeCell ref="A4:D4"/>
    <mergeCell ref="B5:D5"/>
    <mergeCell ref="B57:D57"/>
    <mergeCell ref="B77:D77"/>
    <mergeCell ref="B89:D89"/>
    <mergeCell ref="A5:A56"/>
    <mergeCell ref="A57:A76"/>
    <mergeCell ref="A77:A88"/>
    <mergeCell ref="A89:A99"/>
    <mergeCell ref="B6:B56"/>
    <mergeCell ref="B58:B72"/>
    <mergeCell ref="B73:B76"/>
    <mergeCell ref="B78:B83"/>
    <mergeCell ref="B84:B86"/>
    <mergeCell ref="B87:B88"/>
    <mergeCell ref="B90:B92"/>
    <mergeCell ref="B93:B94"/>
    <mergeCell ref="B95:B96"/>
    <mergeCell ref="B97:B99"/>
    <mergeCell ref="C6:C56"/>
    <mergeCell ref="C58:C72"/>
    <mergeCell ref="C73:C76"/>
    <mergeCell ref="C78:C83"/>
    <mergeCell ref="C84:C86"/>
    <mergeCell ref="C87:C88"/>
    <mergeCell ref="C90:C92"/>
    <mergeCell ref="C93:C94"/>
    <mergeCell ref="C95:C96"/>
    <mergeCell ref="C97:C99"/>
  </mergeCells>
  <pageMargins left="0.700694444444445" right="0.700694444444445" top="0.786805555555556" bottom="0.393055555555556" header="0.298611111111111" footer="0.298611111111111"/>
  <pageSetup paperSize="9" scale="46" fitToHeight="0" orientation="portrait" horizontalDpi="600"/>
  <headerFooter>
    <oddFooter>&amp;C- &amp;P -</oddFooter>
  </headerFooter>
  <rowBreaks count="1" manualBreakCount="1">
    <brk id="7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gxxc</cp:lastModifiedBy>
  <dcterms:created xsi:type="dcterms:W3CDTF">2020-04-20T21:40:00Z</dcterms:created>
  <cp:lastPrinted>2020-07-02T20:06:00Z</cp:lastPrinted>
  <dcterms:modified xsi:type="dcterms:W3CDTF">2025-05-08T11:39:12Z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BEE5B58F253C4581CACA8664D53EBACE</vt:lpwstr>
  </property>
</Properties>
</file>